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s://eeredocman.ee.doe.gov/offices/EE-6/AdminLibrary/Shared Documents/Docs by Series and Topic/540 FA/540.130 Award Negotiation (Financial Assistance)/"/>
    </mc:Choice>
  </mc:AlternateContent>
  <workbookProtection lockStructure="1"/>
  <bookViews>
    <workbookView xWindow="0" yWindow="30" windowWidth="26160" windowHeight="937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E11" i="2" l="1"/>
  <c r="B24" i="1"/>
  <c r="E19" i="11" l="1"/>
  <c r="D19" i="11"/>
  <c r="F19" i="11"/>
  <c r="K13" i="3"/>
  <c r="K12" i="3"/>
  <c r="K11" i="3"/>
  <c r="K10" i="3"/>
  <c r="K9" i="3"/>
  <c r="K8" i="3"/>
  <c r="F19" i="1" l="1"/>
  <c r="E19" i="1"/>
  <c r="H28" i="19" l="1"/>
  <c r="H28" i="13" l="1"/>
  <c r="E10" i="2" l="1"/>
  <c r="F1" i="19" l="1"/>
  <c r="C1" i="19"/>
  <c r="F17" i="11"/>
  <c r="E17" i="11"/>
  <c r="D17" i="11"/>
  <c r="E15" i="10"/>
  <c r="E14" i="10"/>
  <c r="E13" i="10"/>
  <c r="E12" i="10"/>
  <c r="D16" i="10"/>
  <c r="C16" i="10"/>
  <c r="B16" i="10"/>
  <c r="C30" i="9"/>
  <c r="C22" i="9"/>
  <c r="C14" i="9"/>
  <c r="F27" i="7"/>
  <c r="E27" i="7"/>
  <c r="D27" i="7"/>
  <c r="G22" i="7"/>
  <c r="F22" i="7"/>
  <c r="E22" i="7"/>
  <c r="D22" i="7"/>
  <c r="F13" i="7"/>
  <c r="F29" i="7" s="1"/>
  <c r="E13" i="7"/>
  <c r="D13" i="7"/>
  <c r="H13" i="3"/>
  <c r="E13" i="3"/>
  <c r="B13" i="3"/>
  <c r="D13" i="1" l="1"/>
  <c r="G9" i="19" s="1"/>
  <c r="G9" i="13"/>
  <c r="C31" i="9"/>
  <c r="E29" i="7"/>
  <c r="G27" i="7"/>
  <c r="D29" i="7"/>
  <c r="E16" i="10"/>
  <c r="G16" i="11" l="1"/>
  <c r="G15" i="11"/>
  <c r="G14" i="11"/>
  <c r="G13" i="11"/>
  <c r="G12" i="11"/>
  <c r="G11" i="11"/>
  <c r="G10" i="11"/>
  <c r="G9" i="11"/>
  <c r="G8" i="11"/>
  <c r="G7" i="11"/>
  <c r="G6" i="11"/>
  <c r="G17" i="11" l="1"/>
  <c r="K8" i="4"/>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K10" i="2"/>
  <c r="L10"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D12" i="1"/>
  <c r="K34" i="2" l="1"/>
  <c r="H34" i="2"/>
  <c r="L34" i="2"/>
  <c r="D13" i="3"/>
  <c r="E14" i="5"/>
  <c r="E15" i="6"/>
  <c r="E34" i="2"/>
  <c r="C30" i="8"/>
  <c r="G8" i="13"/>
  <c r="G8" i="19"/>
  <c r="G10" i="19"/>
  <c r="G10" i="13"/>
  <c r="E36" i="6"/>
  <c r="E31" i="5"/>
  <c r="E22" i="13"/>
  <c r="M25" i="2"/>
  <c r="M23" i="2"/>
  <c r="M22" i="2"/>
  <c r="M9" i="2"/>
  <c r="B31" i="1"/>
  <c r="D25" i="19" s="1"/>
  <c r="M27" i="2"/>
  <c r="M26" i="2"/>
  <c r="M19" i="2"/>
  <c r="M18" i="2"/>
  <c r="M11" i="2"/>
  <c r="D31" i="1"/>
  <c r="C31" i="1"/>
  <c r="C29" i="1"/>
  <c r="B29" i="1"/>
  <c r="D23" i="19" s="1"/>
  <c r="B28" i="1"/>
  <c r="D22" i="19" s="1"/>
  <c r="C22" i="1"/>
  <c r="E20" i="19" s="1"/>
  <c r="D21" i="1"/>
  <c r="F19" i="19" s="1"/>
  <c r="B20" i="1"/>
  <c r="D18" i="19" s="1"/>
  <c r="M10" i="2"/>
  <c r="C26" i="1"/>
  <c r="C27" i="1" s="1"/>
  <c r="E24" i="1"/>
  <c r="E25" i="1"/>
  <c r="F25" i="1" s="1"/>
  <c r="M32" i="2"/>
  <c r="M28" i="2"/>
  <c r="M24" i="2"/>
  <c r="M20" i="2"/>
  <c r="M16" i="2"/>
  <c r="M12" i="2"/>
  <c r="M8" i="2"/>
  <c r="D18" i="1"/>
  <c r="D29" i="1"/>
  <c r="D15" i="1"/>
  <c r="B26" i="1"/>
  <c r="D27" i="1"/>
  <c r="D28" i="1"/>
  <c r="C20" i="1"/>
  <c r="E18" i="19" s="1"/>
  <c r="M34" i="2" l="1"/>
  <c r="G12" i="19"/>
  <c r="G12" i="13"/>
  <c r="F23" i="19"/>
  <c r="F23" i="13"/>
  <c r="E23" i="19"/>
  <c r="H23" i="19" s="1"/>
  <c r="E23" i="13"/>
  <c r="E25" i="19"/>
  <c r="H25" i="19" s="1"/>
  <c r="E25" i="13"/>
  <c r="F25" i="13"/>
  <c r="F25" i="19"/>
  <c r="F22" i="13"/>
  <c r="F22" i="19"/>
  <c r="H22" i="19" s="1"/>
  <c r="F21" i="19"/>
  <c r="F21" i="13"/>
  <c r="E21" i="19"/>
  <c r="E21" i="13"/>
  <c r="F16" i="19"/>
  <c r="F16" i="13"/>
  <c r="E20" i="13"/>
  <c r="F19" i="13"/>
  <c r="E18" i="13"/>
  <c r="D22" i="13"/>
  <c r="D25" i="13"/>
  <c r="D23" i="13"/>
  <c r="H23" i="13" s="1"/>
  <c r="D18" i="13"/>
  <c r="B21" i="1"/>
  <c r="D19" i="19" s="1"/>
  <c r="E31" i="1"/>
  <c r="B22" i="1"/>
  <c r="D20" i="19" s="1"/>
  <c r="C21" i="1"/>
  <c r="E19" i="19" s="1"/>
  <c r="D20" i="1"/>
  <c r="F18" i="19" s="1"/>
  <c r="H18" i="19" s="1"/>
  <c r="D19" i="1"/>
  <c r="C19" i="1"/>
  <c r="C18" i="1"/>
  <c r="B18" i="1"/>
  <c r="D16" i="19" s="1"/>
  <c r="E26" i="1"/>
  <c r="B27" i="1"/>
  <c r="D21" i="19" s="1"/>
  <c r="E29" i="1"/>
  <c r="E28" i="1"/>
  <c r="D22" i="1"/>
  <c r="F20" i="19" s="1"/>
  <c r="B19" i="1"/>
  <c r="H21" i="19" l="1"/>
  <c r="H20" i="19"/>
  <c r="H19" i="19"/>
  <c r="H22" i="13"/>
  <c r="H25" i="13"/>
  <c r="F17" i="19"/>
  <c r="F17" i="13"/>
  <c r="F24" i="19"/>
  <c r="F26" i="19" s="1"/>
  <c r="E17" i="13"/>
  <c r="E17" i="19"/>
  <c r="E16" i="19"/>
  <c r="E16" i="13"/>
  <c r="D17" i="13"/>
  <c r="H17" i="13" s="1"/>
  <c r="D17" i="19"/>
  <c r="H17" i="19" s="1"/>
  <c r="F20" i="13"/>
  <c r="E19" i="13"/>
  <c r="F18" i="13"/>
  <c r="H18" i="13" s="1"/>
  <c r="D19" i="13"/>
  <c r="H19" i="13" s="1"/>
  <c r="D21" i="13"/>
  <c r="H21" i="13" s="1"/>
  <c r="D20" i="13"/>
  <c r="H20" i="13" s="1"/>
  <c r="D16" i="13"/>
  <c r="E21" i="1"/>
  <c r="C30" i="1"/>
  <c r="C32" i="1" s="1"/>
  <c r="E20" i="1"/>
  <c r="E18" i="1"/>
  <c r="E27" i="1"/>
  <c r="B30" i="1"/>
  <c r="B32" i="1" s="1"/>
  <c r="D30" i="1"/>
  <c r="D32" i="1" s="1"/>
  <c r="E22" i="1"/>
  <c r="E30" i="1" l="1"/>
  <c r="E24" i="19"/>
  <c r="E26" i="19" s="1"/>
  <c r="E24" i="13"/>
  <c r="E26" i="13" s="1"/>
  <c r="H16" i="13"/>
  <c r="H24" i="13" s="1"/>
  <c r="H26" i="13" s="1"/>
  <c r="H16" i="19"/>
  <c r="H24" i="19" s="1"/>
  <c r="H26" i="19" s="1"/>
  <c r="D24" i="13"/>
  <c r="D26" i="13" s="1"/>
  <c r="D24" i="19"/>
  <c r="D26" i="19" s="1"/>
  <c r="F24" i="13"/>
  <c r="F26" i="13" s="1"/>
  <c r="E13" i="1"/>
  <c r="E14" i="1"/>
  <c r="E12" i="1"/>
  <c r="F13" i="1" l="1"/>
  <c r="C13" i="1"/>
  <c r="F9" i="19" s="1"/>
  <c r="H9" i="19" s="1"/>
  <c r="E15" i="1"/>
  <c r="F28" i="1" s="1"/>
  <c r="F12" i="1"/>
  <c r="C14" i="1"/>
  <c r="F10" i="19" s="1"/>
  <c r="H10" i="19" s="1"/>
  <c r="F14" i="1"/>
  <c r="E32" i="1"/>
  <c r="C22" i="11" s="1"/>
  <c r="G22" i="11" s="1"/>
  <c r="C12" i="1"/>
  <c r="F8" i="19" s="1"/>
  <c r="H8" i="19" l="1"/>
  <c r="H12" i="19" s="1"/>
  <c r="F12" i="19"/>
  <c r="F10" i="13"/>
  <c r="H10" i="13" s="1"/>
  <c r="F9" i="13"/>
  <c r="H9" i="13" s="1"/>
  <c r="F8" i="13"/>
  <c r="F31" i="1"/>
  <c r="F26" i="1"/>
  <c r="F24" i="1"/>
  <c r="F27" i="1"/>
  <c r="F20" i="1"/>
  <c r="F22" i="1"/>
  <c r="F29" i="1"/>
  <c r="F30" i="1"/>
  <c r="C15" i="1"/>
  <c r="F21" i="1"/>
  <c r="F15" i="1"/>
  <c r="F18" i="1"/>
  <c r="F32" i="1" l="1"/>
  <c r="H8" i="13"/>
  <c r="H12" i="13" s="1"/>
  <c r="F12" i="13"/>
</calcChain>
</file>

<file path=xl/sharedStrings.xml><?xml version="1.0" encoding="utf-8"?>
<sst xmlns="http://schemas.openxmlformats.org/spreadsheetml/2006/main" count="394" uniqueCount="208">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</sst>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86">
    <xf numFmtId="0" fontId="0" fillId="0" borderId="0" xfId="0"/>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49" fontId="4" fillId="6" borderId="42"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31" fillId="4" borderId="1" xfId="2" applyNumberFormat="1" applyFont="1" applyFill="1" applyBorder="1" applyAlignment="1" applyProtection="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0" fontId="3" fillId="4" borderId="34"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4" borderId="36" xfId="0" applyFont="1" applyFill="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0" fontId="2"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4" fillId="4" borderId="63" xfId="0" applyFont="1" applyFill="1" applyBorder="1" applyAlignment="1" applyProtection="1">
      <alignment horizontal="lef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5" fillId="0" borderId="0" xfId="0" applyFont="1" applyAlignment="1" applyProtection="1">
      <alignment horizontal="center" vertical="top"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5" fillId="0" borderId="0" xfId="0" applyFont="1" applyAlignment="1" applyProtection="1">
      <alignment wrapText="1"/>
      <protection locked="0"/>
    </xf>
    <xf numFmtId="0" fontId="5" fillId="0" borderId="0" xfId="0" applyFont="1" applyFill="1" applyBorder="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165" fontId="3" fillId="4" borderId="0" xfId="0" applyNumberFormat="1" applyFont="1" applyFill="1" applyBorder="1" applyAlignment="1" applyProtection="1">
      <alignment horizontal="right" vertical="top" wrapText="1"/>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165" fontId="3" fillId="6"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1" fontId="5" fillId="0" borderId="0" xfId="0" applyNumberFormat="1"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0" fontId="5" fillId="4" borderId="36" xfId="0" applyFont="1" applyFill="1" applyBorder="1" applyAlignment="1" applyProtection="1">
      <alignment horizontal="center" vertical="center" wrapText="1"/>
    </xf>
    <xf numFmtId="0" fontId="5" fillId="4" borderId="28" xfId="0" applyFont="1" applyFill="1" applyBorder="1" applyAlignment="1" applyProtection="1">
      <alignment horizontal="right" vertical="center" wrapText="1"/>
    </xf>
    <xf numFmtId="164" fontId="3" fillId="4" borderId="28"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1" fontId="5" fillId="4" borderId="9" xfId="0" applyNumberFormat="1" applyFont="1" applyFill="1" applyBorder="1" applyAlignment="1" applyProtection="1">
      <alignment horizontal="right" vertical="center" wrapText="1"/>
    </xf>
    <xf numFmtId="165" fontId="5" fillId="4" borderId="9" xfId="0" applyNumberFormat="1"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49" fontId="2" fillId="0" borderId="0" xfId="0" applyNumberFormat="1" applyFont="1" applyAlignment="1" applyProtection="1">
      <alignment horizontal="lef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Alignment="1" applyProtection="1">
      <alignment vertical="center" wrapText="1"/>
      <protection locked="0"/>
    </xf>
    <xf numFmtId="49" fontId="10" fillId="0" borderId="0" xfId="0" applyNumberFormat="1" applyFont="1" applyAlignment="1" applyProtection="1">
      <alignment horizontal="center" vertical="center" wrapText="1"/>
    </xf>
    <xf numFmtId="0" fontId="11" fillId="0" borderId="0" xfId="0" applyFont="1" applyAlignment="1" applyProtection="1">
      <alignment vertical="center" wrapText="1"/>
    </xf>
    <xf numFmtId="0" fontId="32"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49" fontId="4" fillId="4" borderId="22" xfId="2" applyNumberFormat="1" applyFont="1" applyFill="1" applyBorder="1" applyAlignment="1" applyProtection="1">
      <alignment horizontal="right" vertical="center" wrapText="1"/>
    </xf>
    <xf numFmtId="165" fontId="3" fillId="4" borderId="32" xfId="2" applyNumberFormat="1" applyFont="1" applyFill="1" applyBorder="1" applyAlignment="1" applyProtection="1">
      <alignment horizontal="center" vertical="center" wrapText="1"/>
    </xf>
    <xf numFmtId="9" fontId="3" fillId="4" borderId="32" xfId="2" applyNumberFormat="1" applyFont="1" applyFill="1" applyBorder="1" applyAlignment="1" applyProtection="1">
      <alignment horizontal="center" vertical="center" wrapText="1"/>
    </xf>
    <xf numFmtId="165" fontId="4" fillId="4" borderId="21" xfId="2"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7" fillId="4" borderId="19"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3"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19" xfId="2" applyFont="1" applyFill="1" applyBorder="1" applyAlignment="1" applyProtection="1">
      <alignment vertical="center" wrapText="1"/>
    </xf>
    <xf numFmtId="165" fontId="31" fillId="4" borderId="19" xfId="2" applyNumberFormat="1" applyFont="1" applyFill="1" applyBorder="1" applyAlignment="1" applyProtection="1">
      <alignment horizontal="center" vertical="center" wrapText="1"/>
    </xf>
    <xf numFmtId="0" fontId="3" fillId="0" borderId="0" xfId="0" applyNumberFormat="1" applyFont="1" applyAlignment="1" applyProtection="1">
      <alignment horizontal="right" vertical="top" wrapText="1"/>
    </xf>
    <xf numFmtId="0" fontId="3" fillId="0" borderId="0" xfId="0" applyFont="1" applyAlignment="1" applyProtection="1">
      <alignment vertical="top" wrapText="1"/>
    </xf>
    <xf numFmtId="0" fontId="3" fillId="0" borderId="0" xfId="0" applyFont="1" applyAlignment="1" applyProtection="1">
      <alignment horizontal="left" vertical="top" wrapText="1" indent="1"/>
    </xf>
    <xf numFmtId="0" fontId="6" fillId="0" borderId="0" xfId="0" applyFont="1" applyAlignment="1" applyProtection="1">
      <alignment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67" fontId="5" fillId="0" borderId="0" xfId="1" applyNumberFormat="1" applyFont="1" applyAlignment="1" applyProtection="1">
      <alignment horizontal="center" vertical="top" wrapText="1"/>
    </xf>
    <xf numFmtId="165" fontId="5" fillId="0" borderId="0" xfId="0" applyNumberFormat="1" applyFont="1" applyAlignment="1" applyProtection="1">
      <alignment horizontal="right" vertical="top" wrapText="1"/>
    </xf>
    <xf numFmtId="0" fontId="5" fillId="0" borderId="0" xfId="0" applyFont="1" applyAlignment="1" applyProtection="1">
      <alignment horizontal="left" vertical="top" wrapText="1"/>
    </xf>
    <xf numFmtId="0" fontId="5" fillId="4" borderId="36" xfId="0" applyFont="1" applyFill="1" applyBorder="1" applyAlignment="1" applyProtection="1">
      <alignment horizontal="center" vertical="top" wrapText="1"/>
    </xf>
    <xf numFmtId="0" fontId="3" fillId="4" borderId="33" xfId="0" applyFont="1" applyFill="1" applyBorder="1" applyAlignment="1" applyProtection="1">
      <alignment horizontal="right" vertical="top" wrapText="1"/>
    </xf>
    <xf numFmtId="164" fontId="3" fillId="4" borderId="28" xfId="0" applyNumberFormat="1" applyFont="1" applyFill="1" applyBorder="1" applyAlignment="1" applyProtection="1">
      <alignment horizontal="center" vertical="top" wrapText="1"/>
    </xf>
    <xf numFmtId="1" fontId="3" fillId="4" borderId="28" xfId="0" applyNumberFormat="1" applyFont="1" applyFill="1" applyBorder="1" applyAlignment="1" applyProtection="1">
      <alignment horizontal="right" vertical="top" wrapText="1"/>
    </xf>
    <xf numFmtId="165" fontId="3" fillId="4" borderId="28" xfId="1" applyNumberFormat="1" applyFont="1" applyFill="1" applyBorder="1" applyAlignment="1" applyProtection="1">
      <alignment horizontal="right" vertical="top" wrapText="1"/>
    </xf>
    <xf numFmtId="0" fontId="3" fillId="4" borderId="34" xfId="0" applyFont="1" applyFill="1" applyBorder="1" applyAlignment="1" applyProtection="1">
      <alignment horizontal="left" vertical="top" wrapText="1"/>
    </xf>
    <xf numFmtId="165" fontId="5" fillId="4" borderId="8" xfId="0" applyNumberFormat="1" applyFont="1" applyFill="1" applyBorder="1" applyAlignment="1" applyProtection="1">
      <alignment horizontal="right" vertical="top" wrapText="1"/>
    </xf>
    <xf numFmtId="0" fontId="5" fillId="6" borderId="2" xfId="0" applyFont="1" applyFill="1" applyBorder="1" applyAlignment="1" applyProtection="1">
      <alignment horizontal="center" vertical="top" wrapText="1"/>
    </xf>
    <xf numFmtId="0" fontId="3" fillId="6" borderId="7" xfId="0" applyFont="1" applyFill="1" applyBorder="1" applyAlignment="1" applyProtection="1">
      <alignment horizontal="center" vertical="top" wrapText="1"/>
    </xf>
    <xf numFmtId="164" fontId="5" fillId="6" borderId="8" xfId="0" applyNumberFormat="1" applyFont="1" applyFill="1" applyBorder="1" applyAlignment="1" applyProtection="1">
      <alignment horizontal="center" vertical="top" wrapText="1"/>
    </xf>
    <xf numFmtId="1" fontId="5" fillId="6" borderId="8" xfId="0" applyNumberFormat="1" applyFont="1" applyFill="1" applyBorder="1" applyAlignment="1" applyProtection="1">
      <alignment horizontal="right" vertical="top" wrapText="1"/>
    </xf>
    <xf numFmtId="165" fontId="5" fillId="6" borderId="8" xfId="1" applyNumberFormat="1" applyFont="1" applyFill="1" applyBorder="1" applyAlignment="1" applyProtection="1">
      <alignment horizontal="right" vertical="top" wrapText="1"/>
    </xf>
    <xf numFmtId="165" fontId="5" fillId="6" borderId="8" xfId="0" applyNumberFormat="1" applyFont="1" applyFill="1" applyBorder="1" applyAlignment="1" applyProtection="1">
      <alignment horizontal="right" vertical="top" wrapText="1"/>
    </xf>
    <xf numFmtId="0" fontId="5" fillId="6" borderId="26" xfId="0" applyFont="1" applyFill="1" applyBorder="1" applyAlignment="1" applyProtection="1">
      <alignment horizontal="left" vertical="top" wrapText="1"/>
    </xf>
    <xf numFmtId="0" fontId="5" fillId="6" borderId="36" xfId="0" applyFont="1" applyFill="1" applyBorder="1" applyAlignment="1" applyProtection="1">
      <alignment horizontal="center" vertical="top" wrapText="1"/>
    </xf>
    <xf numFmtId="0" fontId="3" fillId="6" borderId="30" xfId="0" applyFont="1" applyFill="1" applyBorder="1" applyAlignment="1" applyProtection="1">
      <alignment horizontal="center" vertical="top" wrapText="1"/>
    </xf>
    <xf numFmtId="0" fontId="5" fillId="0" borderId="36" xfId="0" applyFont="1" applyBorder="1" applyAlignment="1" applyProtection="1">
      <alignment horizontal="center" vertical="top" wrapText="1"/>
    </xf>
    <xf numFmtId="0" fontId="3" fillId="5" borderId="33" xfId="0" applyFont="1" applyFill="1" applyBorder="1" applyAlignment="1" applyProtection="1">
      <alignment horizontal="right" vertical="top" wrapText="1"/>
    </xf>
    <xf numFmtId="164" fontId="5" fillId="5" borderId="28" xfId="0" applyNumberFormat="1" applyFont="1" applyFill="1" applyBorder="1" applyAlignment="1" applyProtection="1">
      <alignment horizontal="center" vertical="top" wrapText="1"/>
    </xf>
    <xf numFmtId="1" fontId="5" fillId="5" borderId="28" xfId="0" applyNumberFormat="1" applyFont="1" applyFill="1" applyBorder="1" applyAlignment="1" applyProtection="1">
      <alignment horizontal="right" vertical="top" wrapText="1"/>
    </xf>
    <xf numFmtId="165" fontId="5" fillId="5" borderId="28" xfId="1" applyNumberFormat="1" applyFont="1" applyFill="1" applyBorder="1" applyAlignment="1" applyProtection="1">
      <alignment horizontal="right" vertical="top" wrapText="1"/>
    </xf>
    <xf numFmtId="0" fontId="5" fillId="5" borderId="34" xfId="0" applyFont="1" applyFill="1" applyBorder="1" applyAlignment="1" applyProtection="1">
      <alignment horizontal="left" vertical="top" wrapText="1"/>
    </xf>
    <xf numFmtId="164" fontId="5" fillId="4" borderId="28" xfId="0" applyNumberFormat="1" applyFont="1" applyFill="1" applyBorder="1" applyAlignment="1" applyProtection="1">
      <alignment horizontal="center" vertical="top" wrapText="1"/>
    </xf>
    <xf numFmtId="1" fontId="5" fillId="4" borderId="28" xfId="0" applyNumberFormat="1" applyFont="1" applyFill="1" applyBorder="1" applyAlignment="1" applyProtection="1">
      <alignment horizontal="right" vertical="top" wrapText="1"/>
    </xf>
    <xf numFmtId="165" fontId="5" fillId="4" borderId="28" xfId="1" applyNumberFormat="1" applyFont="1" applyFill="1" applyBorder="1" applyAlignment="1" applyProtection="1">
      <alignment horizontal="right" vertical="top" wrapText="1"/>
    </xf>
    <xf numFmtId="0" fontId="5" fillId="4" borderId="34" xfId="0" applyFont="1" applyFill="1" applyBorder="1" applyAlignment="1" applyProtection="1">
      <alignment horizontal="left" vertical="top" wrapText="1"/>
    </xf>
    <xf numFmtId="49" fontId="2" fillId="0" borderId="0" xfId="0" applyNumberFormat="1" applyFont="1" applyAlignment="1" applyProtection="1">
      <alignment vertical="top" wrapText="1"/>
    </xf>
    <xf numFmtId="49" fontId="3" fillId="0" borderId="0" xfId="0" applyNumberFormat="1" applyFont="1" applyAlignment="1" applyProtection="1">
      <alignment horizontal="left" vertical="top" wrapText="1"/>
    </xf>
    <xf numFmtId="167" fontId="3" fillId="0" borderId="0" xfId="1" applyNumberFormat="1" applyFont="1" applyAlignment="1" applyProtection="1">
      <alignment horizontal="left" vertical="top" wrapText="1"/>
    </xf>
    <xf numFmtId="49" fontId="3" fillId="0" borderId="0" xfId="0" applyNumberFormat="1" applyFont="1" applyAlignment="1" applyProtection="1">
      <alignment horizontal="right" vertical="top" wrapText="1"/>
    </xf>
    <xf numFmtId="0" fontId="2" fillId="0" borderId="0" xfId="0" applyNumberFormat="1" applyFont="1" applyAlignment="1" applyProtection="1">
      <alignment horizontal="right" vertical="top" wrapText="1"/>
    </xf>
    <xf numFmtId="49" fontId="5" fillId="0" borderId="0" xfId="0" applyNumberFormat="1" applyFont="1" applyAlignment="1" applyProtection="1">
      <alignment horizontal="left" vertical="top" wrapText="1"/>
    </xf>
    <xf numFmtId="0" fontId="3" fillId="6" borderId="49" xfId="0" applyFont="1" applyFill="1" applyBorder="1" applyAlignment="1" applyProtection="1">
      <alignment horizontal="center" vertical="center" wrapText="1"/>
    </xf>
    <xf numFmtId="164" fontId="3" fillId="6" borderId="50" xfId="0" applyNumberFormat="1" applyFont="1" applyFill="1" applyBorder="1" applyAlignment="1" applyProtection="1">
      <alignment horizontal="center" vertical="center" wrapText="1"/>
    </xf>
    <xf numFmtId="1" fontId="3" fillId="6" borderId="50" xfId="0" applyNumberFormat="1" applyFont="1" applyFill="1" applyBorder="1" applyAlignment="1" applyProtection="1">
      <alignment horizontal="center" vertical="center" wrapText="1"/>
    </xf>
    <xf numFmtId="167" fontId="3" fillId="6" borderId="50" xfId="1" applyNumberFormat="1" applyFont="1" applyFill="1" applyBorder="1" applyAlignment="1" applyProtection="1">
      <alignment horizontal="center" vertical="center" wrapText="1"/>
    </xf>
    <xf numFmtId="165" fontId="3" fillId="6" borderId="50" xfId="0" applyNumberFormat="1" applyFont="1" applyFill="1" applyBorder="1" applyAlignment="1" applyProtection="1">
      <alignment horizontal="center" vertical="center" wrapText="1"/>
    </xf>
    <xf numFmtId="0" fontId="3" fillId="6" borderId="51" xfId="0" applyFont="1" applyFill="1" applyBorder="1" applyAlignment="1" applyProtection="1">
      <alignment horizontal="center" vertical="center" wrapText="1"/>
    </xf>
    <xf numFmtId="0" fontId="3" fillId="6" borderId="33" xfId="0" applyFont="1" applyFill="1" applyBorder="1" applyAlignment="1" applyProtection="1">
      <alignment horizontal="center" vertical="top" wrapText="1"/>
    </xf>
    <xf numFmtId="0" fontId="35" fillId="4" borderId="67" xfId="0" applyFont="1" applyFill="1" applyBorder="1" applyAlignment="1" applyProtection="1">
      <alignment horizontal="center" vertical="top" wrapText="1"/>
    </xf>
    <xf numFmtId="0" fontId="34" fillId="4" borderId="63" xfId="0" applyFont="1" applyFill="1" applyBorder="1" applyAlignment="1" applyProtection="1">
      <alignment horizontal="left" vertical="top" wrapText="1"/>
    </xf>
    <xf numFmtId="164" fontId="35" fillId="4" borderId="64" xfId="0" applyNumberFormat="1" applyFont="1" applyFill="1" applyBorder="1" applyAlignment="1" applyProtection="1">
      <alignment horizontal="center" vertical="top" wrapText="1"/>
    </xf>
    <xf numFmtId="1" fontId="35" fillId="4" borderId="64" xfId="0" applyNumberFormat="1" applyFont="1" applyFill="1" applyBorder="1" applyAlignment="1" applyProtection="1">
      <alignment horizontal="right" vertical="top" wrapText="1"/>
    </xf>
    <xf numFmtId="165" fontId="35" fillId="4" borderId="64" xfId="1" applyNumberFormat="1" applyFont="1" applyFill="1" applyBorder="1" applyAlignment="1" applyProtection="1">
      <alignment horizontal="right" vertical="top" wrapText="1"/>
    </xf>
    <xf numFmtId="165" fontId="35" fillId="4" borderId="64" xfId="0" applyNumberFormat="1" applyFont="1" applyFill="1" applyBorder="1" applyAlignment="1" applyProtection="1">
      <alignment horizontal="right" vertical="top" wrapText="1"/>
    </xf>
    <xf numFmtId="0" fontId="35" fillId="4" borderId="65" xfId="0" applyFont="1" applyFill="1" applyBorder="1" applyAlignment="1" applyProtection="1">
      <alignment horizontal="left" vertical="top" wrapText="1"/>
    </xf>
    <xf numFmtId="49" fontId="2" fillId="0" borderId="0" xfId="0" applyNumberFormat="1" applyFont="1" applyAlignment="1" applyProtection="1">
      <alignment horizontal="left" vertical="top" wrapText="1"/>
    </xf>
    <xf numFmtId="0" fontId="2"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3" fillId="0" borderId="0" xfId="0" applyFont="1" applyFill="1" applyAlignment="1" applyProtection="1">
      <alignment vertical="top" wrapText="1"/>
    </xf>
    <xf numFmtId="0" fontId="5" fillId="0" borderId="0" xfId="0" applyFont="1" applyAlignment="1" applyProtection="1">
      <alignment horizontal="center" vertical="top" wrapText="1"/>
    </xf>
    <xf numFmtId="0" fontId="5" fillId="4" borderId="28" xfId="0" applyFont="1" applyFill="1" applyBorder="1" applyAlignment="1" applyProtection="1">
      <alignment horizontal="center" vertical="top" wrapText="1"/>
    </xf>
    <xf numFmtId="1" fontId="5" fillId="4" borderId="28" xfId="0" applyNumberFormat="1" applyFont="1" applyFill="1" applyBorder="1" applyAlignment="1" applyProtection="1">
      <alignment horizontal="center" vertical="top" wrapText="1"/>
    </xf>
    <xf numFmtId="0" fontId="5" fillId="4" borderId="34" xfId="0" applyFont="1" applyFill="1" applyBorder="1" applyAlignment="1" applyProtection="1">
      <alignment horizontal="center" vertical="top" wrapText="1"/>
    </xf>
    <xf numFmtId="165" fontId="5" fillId="4" borderId="1" xfId="0" applyNumberFormat="1" applyFont="1" applyFill="1" applyBorder="1" applyAlignment="1" applyProtection="1">
      <alignment horizontal="right" vertical="top" wrapText="1"/>
    </xf>
    <xf numFmtId="165" fontId="5" fillId="4" borderId="56" xfId="0" applyNumberFormat="1" applyFont="1" applyFill="1" applyBorder="1" applyAlignment="1" applyProtection="1">
      <alignment horizontal="right" vertical="top" wrapText="1"/>
    </xf>
    <xf numFmtId="49" fontId="5" fillId="0" borderId="0" xfId="0" applyNumberFormat="1" applyFont="1" applyAlignment="1" applyProtection="1">
      <alignment horizontal="center" vertical="top" wrapText="1"/>
    </xf>
    <xf numFmtId="0" fontId="4" fillId="6" borderId="52" xfId="0" applyFont="1" applyFill="1" applyBorder="1" applyAlignment="1" applyProtection="1">
      <alignment horizontal="center" vertical="center" wrapText="1"/>
    </xf>
    <xf numFmtId="0" fontId="4" fillId="6" borderId="50" xfId="0" applyFont="1" applyFill="1" applyBorder="1" applyAlignment="1" applyProtection="1">
      <alignment horizontal="center" vertical="center" wrapText="1"/>
    </xf>
    <xf numFmtId="0" fontId="35" fillId="4" borderId="63" xfId="0" applyFont="1" applyFill="1" applyBorder="1" applyAlignment="1" applyProtection="1">
      <alignment horizontal="center" vertical="top" wrapText="1"/>
    </xf>
    <xf numFmtId="0" fontId="35" fillId="4" borderId="64" xfId="0" applyFont="1" applyFill="1" applyBorder="1" applyAlignment="1" applyProtection="1">
      <alignment horizontal="center" vertical="top" wrapText="1"/>
    </xf>
    <xf numFmtId="1" fontId="35" fillId="4" borderId="64" xfId="0" applyNumberFormat="1" applyFont="1" applyFill="1" applyBorder="1" applyAlignment="1" applyProtection="1">
      <alignment horizontal="center" vertical="top" wrapText="1"/>
    </xf>
    <xf numFmtId="164" fontId="5" fillId="0" borderId="0" xfId="0" applyNumberFormat="1" applyFont="1" applyAlignment="1" applyProtection="1">
      <alignment horizontal="right" vertical="top" wrapText="1"/>
    </xf>
    <xf numFmtId="164" fontId="5" fillId="4" borderId="28"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164" fontId="3" fillId="4" borderId="28" xfId="0" applyNumberFormat="1" applyFont="1" applyFill="1" applyBorder="1" applyAlignment="1" applyProtection="1">
      <alignment horizontal="right" vertical="top" wrapText="1"/>
    </xf>
    <xf numFmtId="1" fontId="3" fillId="4" borderId="28" xfId="0" applyNumberFormat="1"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165" fontId="5" fillId="4" borderId="4" xfId="0" applyNumberFormat="1" applyFont="1" applyFill="1" applyBorder="1" applyAlignment="1" applyProtection="1">
      <alignment horizontal="right" vertical="top" wrapText="1"/>
    </xf>
    <xf numFmtId="0" fontId="3" fillId="6" borderId="36"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164" fontId="4" fillId="6" borderId="28" xfId="0" applyNumberFormat="1" applyFont="1" applyFill="1" applyBorder="1" applyAlignment="1" applyProtection="1">
      <alignment horizontal="center" vertical="center" wrapText="1"/>
    </xf>
    <xf numFmtId="165" fontId="4" fillId="6" borderId="28" xfId="0" applyNumberFormat="1" applyFont="1" applyFill="1" applyBorder="1" applyAlignment="1" applyProtection="1">
      <alignment horizontal="center" vertical="center" wrapText="1"/>
    </xf>
    <xf numFmtId="1" fontId="4" fillId="6" borderId="28" xfId="0" applyNumberFormat="1" applyFont="1" applyFill="1" applyBorder="1" applyAlignment="1" applyProtection="1">
      <alignment horizontal="center" vertical="center" wrapText="1"/>
    </xf>
    <xf numFmtId="164" fontId="35" fillId="4" borderId="64" xfId="0" applyNumberFormat="1" applyFont="1" applyFill="1" applyBorder="1" applyAlignment="1" applyProtection="1">
      <alignment horizontal="right" vertical="top" wrapText="1"/>
    </xf>
    <xf numFmtId="0" fontId="20" fillId="0" borderId="0" xfId="0" applyFont="1" applyFill="1" applyAlignment="1" applyProtection="1">
      <alignment vertical="top" wrapText="1"/>
    </xf>
    <xf numFmtId="1" fontId="5" fillId="0" borderId="0" xfId="0" applyNumberFormat="1" applyFont="1" applyAlignment="1" applyProtection="1">
      <alignment horizontal="right" vertical="top" wrapText="1"/>
    </xf>
    <xf numFmtId="165" fontId="3" fillId="0" borderId="0" xfId="0" applyNumberFormat="1" applyFont="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4" borderId="36" xfId="0" applyFont="1" applyFill="1" applyBorder="1" applyAlignment="1" applyProtection="1">
      <alignment horizontal="center" vertical="top" wrapText="1"/>
    </xf>
    <xf numFmtId="0" fontId="5" fillId="0" borderId="0" xfId="0" applyFont="1" applyFill="1" applyAlignment="1" applyProtection="1">
      <alignment vertical="top" wrapText="1"/>
    </xf>
    <xf numFmtId="0" fontId="3" fillId="4" borderId="22" xfId="0" applyFont="1" applyFill="1" applyBorder="1" applyAlignment="1" applyProtection="1">
      <alignment horizontal="center" vertical="top" wrapText="1"/>
    </xf>
    <xf numFmtId="0" fontId="3" fillId="4" borderId="44" xfId="0" applyFont="1" applyFill="1" applyBorder="1" applyAlignment="1" applyProtection="1">
      <alignment horizontal="right" vertical="top" wrapText="1"/>
    </xf>
    <xf numFmtId="165" fontId="3" fillId="4" borderId="26" xfId="0" applyNumberFormat="1" applyFont="1" applyFill="1" applyBorder="1" applyAlignment="1" applyProtection="1">
      <alignment horizontal="right" vertical="top" wrapText="1"/>
    </xf>
    <xf numFmtId="0" fontId="20" fillId="0" borderId="0" xfId="0" applyFont="1" applyFill="1" applyAlignment="1" applyProtection="1">
      <alignment horizontal="center" vertical="top" wrapText="1"/>
    </xf>
    <xf numFmtId="0" fontId="20" fillId="0" borderId="0" xfId="0" applyFont="1" applyFill="1" applyBorder="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0" fontId="4" fillId="6" borderId="53" xfId="0"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0" fontId="34" fillId="4" borderId="67" xfId="0" applyFont="1" applyFill="1" applyBorder="1" applyAlignment="1" applyProtection="1">
      <alignment vertical="center" wrapText="1"/>
    </xf>
    <xf numFmtId="0" fontId="34" fillId="4" borderId="63" xfId="0" applyFont="1" applyFill="1" applyBorder="1" applyAlignment="1" applyProtection="1">
      <alignment vertical="top" wrapText="1"/>
    </xf>
    <xf numFmtId="0" fontId="35" fillId="4" borderId="63" xfId="0" applyFont="1" applyFill="1" applyBorder="1" applyAlignment="1" applyProtection="1">
      <alignment vertical="top" wrapText="1"/>
    </xf>
    <xf numFmtId="165" fontId="35" fillId="4" borderId="66" xfId="0" applyNumberFormat="1" applyFont="1" applyFill="1" applyBorder="1" applyAlignment="1" applyProtection="1">
      <alignment horizontal="right" vertical="top" wrapText="1"/>
    </xf>
    <xf numFmtId="165" fontId="35" fillId="4" borderId="68" xfId="0" applyNumberFormat="1" applyFont="1" applyFill="1" applyBorder="1" applyAlignment="1" applyProtection="1">
      <alignment horizontal="right" vertical="top" wrapText="1"/>
    </xf>
    <xf numFmtId="165" fontId="34" fillId="4" borderId="65" xfId="0" applyNumberFormat="1" applyFont="1" applyFill="1" applyBorder="1" applyAlignment="1" applyProtection="1">
      <alignment horizontal="right" vertical="top" wrapText="1"/>
    </xf>
    <xf numFmtId="49" fontId="2" fillId="0" borderId="0" xfId="0" applyNumberFormat="1" applyFont="1" applyAlignment="1" applyProtection="1">
      <alignment horizontal="right" vertical="top" wrapText="1"/>
    </xf>
    <xf numFmtId="0" fontId="2" fillId="0" borderId="0" xfId="0" applyNumberFormat="1" applyFont="1" applyAlignment="1" applyProtection="1">
      <alignment horizontal="right" vertical="top"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right" vertical="top" wrapText="1"/>
    </xf>
    <xf numFmtId="0" fontId="4" fillId="0" borderId="0" xfId="0" applyFont="1" applyBorder="1" applyAlignment="1" applyProtection="1">
      <alignment horizontal="right" vertical="top" wrapText="1"/>
    </xf>
    <xf numFmtId="0" fontId="2" fillId="0" borderId="0" xfId="0" applyFont="1" applyAlignment="1" applyProtection="1">
      <alignment wrapText="1"/>
    </xf>
    <xf numFmtId="0" fontId="5" fillId="0" borderId="0" xfId="0" applyFont="1" applyAlignment="1" applyProtection="1">
      <alignment wrapText="1"/>
    </xf>
    <xf numFmtId="0" fontId="4" fillId="0" borderId="0" xfId="0" applyNumberFormat="1" applyFont="1" applyFill="1" applyBorder="1" applyAlignment="1" applyProtection="1">
      <alignment horizontal="left" vertical="center" wrapText="1" indent="1"/>
    </xf>
    <xf numFmtId="0" fontId="11" fillId="0" borderId="0" xfId="0" applyFont="1" applyFill="1" applyBorder="1" applyAlignment="1" applyProtection="1">
      <alignment vertical="center" wrapText="1"/>
    </xf>
    <xf numFmtId="0" fontId="5" fillId="0" borderId="0" xfId="0" applyFont="1" applyFill="1" applyBorder="1" applyAlignment="1" applyProtection="1">
      <alignment wrapText="1"/>
    </xf>
    <xf numFmtId="0" fontId="4" fillId="0" borderId="0" xfId="0" applyFont="1" applyFill="1" applyBorder="1" applyAlignment="1" applyProtection="1">
      <alignment horizontal="left" vertical="top" wrapText="1" inden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0" fillId="0" borderId="0" xfId="0" applyAlignment="1" applyProtection="1">
      <alignment wrapText="1"/>
    </xf>
    <xf numFmtId="0" fontId="5" fillId="0" borderId="0" xfId="0" applyFont="1" applyBorder="1" applyAlignment="1" applyProtection="1">
      <alignment wrapText="1"/>
    </xf>
    <xf numFmtId="0" fontId="4" fillId="0" borderId="22" xfId="0" applyFont="1" applyBorder="1" applyAlignment="1" applyProtection="1">
      <alignment horizontal="right" wrapText="1"/>
    </xf>
    <xf numFmtId="165" fontId="4" fillId="4" borderId="32" xfId="1" applyNumberFormat="1" applyFont="1" applyFill="1" applyBorder="1" applyAlignment="1" applyProtection="1">
      <alignment horizontal="center" wrapText="1"/>
    </xf>
    <xf numFmtId="165" fontId="5" fillId="0" borderId="0" xfId="0" applyNumberFormat="1" applyFont="1" applyAlignment="1" applyProtection="1">
      <alignment horizontal="center" vertical="top" wrapText="1"/>
    </xf>
    <xf numFmtId="165" fontId="4" fillId="4" borderId="1" xfId="1" applyNumberFormat="1" applyFont="1" applyFill="1" applyBorder="1" applyAlignment="1" applyProtection="1">
      <alignment horizontal="center" wrapText="1"/>
    </xf>
    <xf numFmtId="0" fontId="7" fillId="0" borderId="2" xfId="0" applyFont="1" applyBorder="1" applyAlignment="1" applyProtection="1">
      <alignment horizontal="right" wrapText="1"/>
    </xf>
    <xf numFmtId="0" fontId="4" fillId="6" borderId="2" xfId="0" applyFont="1" applyFill="1" applyBorder="1" applyAlignment="1" applyProtection="1">
      <alignment horizontal="right" wrapText="1"/>
    </xf>
    <xf numFmtId="44" fontId="7" fillId="6" borderId="1" xfId="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164" fontId="5" fillId="0" borderId="0" xfId="0"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0" fontId="2" fillId="0" borderId="0" xfId="0" applyFont="1" applyAlignment="1" applyProtection="1">
      <alignment vertical="top" wrapText="1"/>
    </xf>
    <xf numFmtId="0" fontId="4" fillId="3" borderId="23" xfId="0" applyNumberFormat="1" applyFont="1" applyFill="1" applyBorder="1" applyAlignment="1" applyProtection="1">
      <alignment horizontal="left" vertical="center" wrapText="1"/>
    </xf>
    <xf numFmtId="0" fontId="4" fillId="3" borderId="24" xfId="0" applyNumberFormat="1" applyFont="1" applyFill="1" applyBorder="1" applyAlignment="1" applyProtection="1">
      <alignment horizontal="left" vertical="center" wrapText="1"/>
    </xf>
    <xf numFmtId="49" fontId="4" fillId="0" borderId="0" xfId="0" applyNumberFormat="1" applyFont="1" applyFill="1" applyBorder="1" applyAlignment="1" applyProtection="1">
      <alignment horizontal="center" vertical="top" wrapText="1"/>
    </xf>
    <xf numFmtId="0" fontId="4" fillId="0" borderId="0" xfId="0" applyFont="1" applyFill="1" applyBorder="1" applyAlignment="1" applyProtection="1">
      <alignment horizontal="center" wrapText="1"/>
    </xf>
    <xf numFmtId="49" fontId="7" fillId="6" borderId="42" xfId="0" applyNumberFormat="1" applyFont="1" applyFill="1" applyBorder="1" applyAlignment="1" applyProtection="1">
      <alignment horizontal="left" vertical="top" wrapText="1"/>
    </xf>
    <xf numFmtId="49" fontId="4" fillId="6" borderId="27" xfId="0" applyNumberFormat="1" applyFont="1" applyFill="1" applyBorder="1" applyAlignment="1" applyProtection="1">
      <alignment horizontal="center" vertical="top"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9" fontId="31" fillId="0" borderId="0" xfId="0" applyNumberFormat="1" applyFont="1" applyFill="1" applyBorder="1" applyAlignment="1" applyProtection="1">
      <alignment horizontal="center" wrapText="1"/>
    </xf>
    <xf numFmtId="165" fontId="31" fillId="0" borderId="0" xfId="0" applyNumberFormat="1" applyFont="1" applyFill="1" applyBorder="1" applyAlignment="1" applyProtection="1">
      <alignment horizontal="center" wrapText="1"/>
    </xf>
    <xf numFmtId="0" fontId="7" fillId="0" borderId="0" xfId="0" applyFont="1" applyAlignment="1" applyProtection="1">
      <alignment vertical="top" wrapText="1"/>
    </xf>
    <xf numFmtId="0" fontId="3" fillId="4" borderId="36"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0" fontId="3" fillId="6" borderId="0" xfId="0" applyFont="1" applyFill="1" applyBorder="1" applyAlignment="1" applyProtection="1">
      <alignment horizontal="left" vertical="top" wrapText="1"/>
    </xf>
    <xf numFmtId="1" fontId="3" fillId="6" borderId="0" xfId="0" applyNumberFormat="1" applyFont="1" applyFill="1" applyBorder="1" applyAlignment="1" applyProtection="1">
      <alignment horizontal="center" vertical="top" wrapText="1"/>
    </xf>
    <xf numFmtId="1" fontId="3" fillId="5"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xf>
    <xf numFmtId="1" fontId="3" fillId="5" borderId="0" xfId="0" applyNumberFormat="1" applyFont="1" applyFill="1" applyBorder="1" applyAlignment="1" applyProtection="1">
      <alignment horizontal="center" vertical="top" wrapText="1"/>
    </xf>
    <xf numFmtId="0" fontId="7" fillId="6" borderId="0" xfId="0" applyFont="1" applyFill="1" applyAlignment="1" applyProtection="1">
      <alignment vertical="top" wrapText="1"/>
    </xf>
    <xf numFmtId="0" fontId="18" fillId="6" borderId="0" xfId="0" applyFont="1" applyFill="1" applyAlignment="1" applyProtection="1">
      <alignment horizontal="right" vertical="top" wrapText="1"/>
    </xf>
    <xf numFmtId="165" fontId="18" fillId="6" borderId="0" xfId="0" applyNumberFormat="1" applyFont="1" applyFill="1" applyAlignment="1" applyProtection="1">
      <alignment horizontal="center" vertical="top" wrapText="1"/>
    </xf>
    <xf numFmtId="165" fontId="18" fillId="0" borderId="0" xfId="0" applyNumberFormat="1" applyFont="1" applyAlignment="1" applyProtection="1">
      <alignment horizontal="left" vertical="top" wrapText="1"/>
    </xf>
    <xf numFmtId="166"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65" fontId="18"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165" fontId="3" fillId="4" borderId="19" xfId="0" applyNumberFormat="1" applyFont="1" applyFill="1" applyBorder="1" applyAlignment="1" applyProtection="1">
      <alignment horizontal="right" vertical="top" wrapText="1"/>
    </xf>
    <xf numFmtId="165" fontId="3" fillId="4" borderId="18" xfId="0" applyNumberFormat="1" applyFont="1" applyFill="1" applyBorder="1" applyAlignment="1" applyProtection="1">
      <alignment horizontal="right" vertical="top" wrapText="1"/>
    </xf>
    <xf numFmtId="0" fontId="4" fillId="6" borderId="49" xfId="0" applyFont="1" applyFill="1" applyBorder="1" applyAlignment="1" applyProtection="1">
      <alignment horizontal="left" vertical="top" wrapText="1"/>
    </xf>
    <xf numFmtId="1" fontId="4" fillId="6" borderId="50" xfId="0" applyNumberFormat="1" applyFont="1" applyFill="1" applyBorder="1" applyAlignment="1" applyProtection="1">
      <alignment horizontal="center" vertical="top" wrapText="1"/>
    </xf>
    <xf numFmtId="0" fontId="4" fillId="6" borderId="50" xfId="0" applyFont="1" applyFill="1" applyBorder="1" applyAlignment="1" applyProtection="1">
      <alignment horizontal="center" vertical="top" wrapText="1"/>
    </xf>
    <xf numFmtId="0" fontId="4" fillId="6" borderId="51" xfId="0" applyFont="1" applyFill="1" applyBorder="1" applyAlignment="1" applyProtection="1">
      <alignment horizontal="center" vertical="top" wrapText="1"/>
    </xf>
    <xf numFmtId="0" fontId="35" fillId="4" borderId="46" xfId="0" applyFont="1" applyFill="1" applyBorder="1" applyAlignment="1" applyProtection="1">
      <alignment horizontal="left" vertical="top" wrapText="1"/>
    </xf>
    <xf numFmtId="1" fontId="35" fillId="4" borderId="47" xfId="0" applyNumberFormat="1" applyFont="1" applyFill="1" applyBorder="1" applyAlignment="1" applyProtection="1">
      <alignment horizontal="center" vertical="top" wrapText="1"/>
    </xf>
    <xf numFmtId="1" fontId="35" fillId="4" borderId="47" xfId="0" applyNumberFormat="1" applyFont="1" applyFill="1" applyBorder="1" applyAlignment="1" applyProtection="1">
      <alignment horizontal="left" vertical="top" wrapText="1"/>
    </xf>
    <xf numFmtId="165" fontId="35" fillId="4" borderId="54" xfId="0" applyNumberFormat="1" applyFont="1" applyFill="1" applyBorder="1" applyAlignment="1" applyProtection="1">
      <alignment horizontal="right" vertical="top" wrapText="1"/>
    </xf>
    <xf numFmtId="165" fontId="34" fillId="4" borderId="48" xfId="0" applyNumberFormat="1" applyFont="1" applyFill="1" applyBorder="1" applyAlignment="1" applyProtection="1">
      <alignment horizontal="right" vertical="top" wrapText="1"/>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pplyProtection="1">
      <alignment horizontal="left" vertical="center" wrapText="1"/>
    </xf>
    <xf numFmtId="0" fontId="3" fillId="6" borderId="23" xfId="0" applyFont="1" applyFill="1" applyBorder="1" applyAlignment="1" applyProtection="1">
      <alignment horizontal="left" vertical="center" wrapText="1"/>
    </xf>
    <xf numFmtId="0" fontId="3" fillId="6" borderId="24" xfId="0" applyFont="1" applyFill="1" applyBorder="1" applyAlignment="1" applyProtection="1">
      <alignment horizontal="left" vertical="center" wrapText="1"/>
    </xf>
    <xf numFmtId="0" fontId="3" fillId="6" borderId="58"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3" fillId="6" borderId="59" xfId="0" applyFont="1" applyFill="1" applyBorder="1" applyAlignment="1" applyProtection="1">
      <alignment horizontal="left" vertical="center" wrapText="1"/>
    </xf>
    <xf numFmtId="0" fontId="3" fillId="0" borderId="25" xfId="0" applyFont="1" applyBorder="1" applyAlignment="1" applyProtection="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pplyProtection="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3" fillId="0" borderId="0" xfId="0" applyFont="1" applyBorder="1" applyAlignment="1" applyProtection="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pplyProtection="1">
      <alignment horizontal="left" vertical="center" wrapText="1"/>
    </xf>
    <xf numFmtId="0" fontId="3" fillId="6" borderId="55" xfId="0" applyNumberFormat="1" applyFont="1" applyFill="1" applyBorder="1" applyAlignment="1" applyProtection="1">
      <alignment horizontal="left" vertical="center" wrapText="1"/>
    </xf>
    <xf numFmtId="0" fontId="3" fillId="6" borderId="30" xfId="0" applyNumberFormat="1" applyFont="1" applyFill="1" applyBorder="1" applyAlignment="1" applyProtection="1">
      <alignment horizontal="left" vertical="center" wrapText="1"/>
    </xf>
    <xf numFmtId="0" fontId="1"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pplyProtection="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xf>
    <xf numFmtId="0" fontId="17" fillId="6" borderId="55" xfId="0" applyFont="1" applyFill="1" applyBorder="1" applyAlignment="1" applyProtection="1">
      <alignment horizontal="left" vertical="center" wrapText="1"/>
    </xf>
    <xf numFmtId="0" fontId="17" fillId="6" borderId="30" xfId="0" applyFont="1" applyFill="1" applyBorder="1" applyAlignment="1" applyProtection="1">
      <alignment horizontal="left" vertical="center" wrapText="1"/>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55" xfId="0" applyFont="1" applyFill="1" applyBorder="1" applyAlignment="1" applyProtection="1">
      <alignment horizontal="left" vertical="top" wrapText="1"/>
    </xf>
    <xf numFmtId="0" fontId="4" fillId="6" borderId="30" xfId="0" applyFont="1" applyFill="1" applyBorder="1" applyAlignment="1" applyProtection="1">
      <alignment horizontal="left" vertical="top" wrapText="1"/>
    </xf>
    <xf numFmtId="0" fontId="14" fillId="0" borderId="25" xfId="0" applyFont="1" applyBorder="1" applyAlignment="1" applyProtection="1">
      <alignment horizontal="center" vertical="center" wrapText="1"/>
    </xf>
    <xf numFmtId="0" fontId="13" fillId="6" borderId="31" xfId="0" applyFont="1" applyFill="1" applyBorder="1" applyAlignment="1" applyProtection="1">
      <alignment horizontal="left" vertical="center" wrapText="1"/>
    </xf>
    <xf numFmtId="0" fontId="13" fillId="6" borderId="55" xfId="0" applyFont="1" applyFill="1" applyBorder="1" applyAlignment="1" applyProtection="1">
      <alignment horizontal="left" vertical="center" wrapText="1"/>
    </xf>
    <xf numFmtId="0" fontId="13" fillId="6" borderId="30" xfId="0" applyFont="1" applyFill="1" applyBorder="1" applyAlignment="1" applyProtection="1">
      <alignment horizontal="left" vertical="center" wrapText="1"/>
    </xf>
    <xf numFmtId="0" fontId="4" fillId="6" borderId="31" xfId="0" applyFont="1" applyFill="1" applyBorder="1" applyAlignment="1" applyProtection="1">
      <alignment horizontal="center" vertical="top" wrapText="1"/>
    </xf>
    <xf numFmtId="0" fontId="4" fillId="6" borderId="55" xfId="0" applyFont="1" applyFill="1" applyBorder="1" applyAlignment="1" applyProtection="1">
      <alignment horizontal="center" vertical="top" wrapText="1"/>
    </xf>
    <xf numFmtId="0" fontId="4" fillId="6" borderId="30" xfId="0"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49" fontId="2" fillId="0" borderId="0" xfId="0" applyNumberFormat="1" applyFont="1" applyAlignment="1" applyProtection="1">
      <alignment horizontal="left" vertical="top"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31"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49" fontId="4" fillId="6" borderId="27" xfId="0" applyNumberFormat="1" applyFont="1" applyFill="1" applyBorder="1" applyAlignment="1" applyProtection="1">
      <alignment horizontal="center" vertical="top" wrapText="1"/>
    </xf>
    <xf numFmtId="0" fontId="0" fillId="6" borderId="43"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19" xfId="0"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19" xfId="0" applyFill="1" applyBorder="1" applyAlignment="1" applyProtection="1">
      <alignment horizontal="center" wrapText="1"/>
    </xf>
    <xf numFmtId="0" fontId="25" fillId="6" borderId="31" xfId="0" applyFont="1" applyFill="1" applyBorder="1" applyAlignment="1" applyProtection="1"/>
    <xf numFmtId="0" fontId="26" fillId="6" borderId="55" xfId="0" applyFont="1" applyFill="1" applyBorder="1" applyAlignment="1" applyProtection="1"/>
    <xf numFmtId="0" fontId="26" fillId="6" borderId="30" xfId="0" applyFont="1" applyFill="1" applyBorder="1" applyAlignment="1" applyProtection="1"/>
    <xf numFmtId="0" fontId="4" fillId="6" borderId="31" xfId="0" applyFont="1" applyFill="1" applyBorder="1" applyAlignment="1" applyProtection="1">
      <alignment horizontal="left" vertical="center" wrapText="1" indent="1"/>
    </xf>
    <xf numFmtId="0" fontId="4" fillId="6" borderId="55"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xf>
    <xf numFmtId="0" fontId="0" fillId="4" borderId="21" xfId="0" applyFill="1" applyBorder="1" applyAlignment="1" applyProtection="1">
      <alignment horizontal="center" wrapText="1"/>
    </xf>
    <xf numFmtId="49" fontId="10" fillId="0" borderId="25" xfId="0" applyNumberFormat="1" applyFont="1" applyBorder="1" applyAlignment="1" applyProtection="1">
      <alignment horizontal="center" vertical="center"/>
    </xf>
    <xf numFmtId="164" fontId="18" fillId="6" borderId="0" xfId="0" applyNumberFormat="1" applyFont="1" applyFill="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12" fillId="0" borderId="0" xfId="0" applyFont="1" applyAlignment="1" applyProtection="1">
      <alignment vertical="top" wrapText="1"/>
    </xf>
    <xf numFmtId="1" fontId="5" fillId="0" borderId="0" xfId="0" applyNumberFormat="1" applyFont="1" applyAlignment="1" applyProtection="1">
      <alignment vertical="top" wrapText="1"/>
    </xf>
    <xf numFmtId="1" fontId="5" fillId="4" borderId="28" xfId="0" applyNumberFormat="1" applyFont="1" applyFill="1" applyBorder="1" applyAlignment="1" applyProtection="1">
      <alignment vertical="top" wrapText="1"/>
    </xf>
    <xf numFmtId="1" fontId="3" fillId="4" borderId="28" xfId="0" applyNumberFormat="1" applyFont="1" applyFill="1" applyBorder="1" applyAlignment="1" applyProtection="1">
      <alignment vertical="top" wrapText="1"/>
    </xf>
    <xf numFmtId="0" fontId="3" fillId="6" borderId="36" xfId="0" applyFont="1" applyFill="1" applyBorder="1" applyAlignment="1" applyProtection="1">
      <alignment horizontal="center" vertical="top" wrapText="1"/>
    </xf>
    <xf numFmtId="1" fontId="35" fillId="4" borderId="64" xfId="0" applyNumberFormat="1" applyFont="1" applyFill="1" applyBorder="1" applyAlignment="1" applyProtection="1">
      <alignment vertical="top" wrapText="1"/>
    </xf>
    <xf numFmtId="165" fontId="2" fillId="0" borderId="0" xfId="0" applyNumberFormat="1" applyFont="1" applyAlignment="1" applyProtection="1">
      <alignment horizontal="right" vertical="top" wrapText="1"/>
    </xf>
    <xf numFmtId="49" fontId="10" fillId="0" borderId="0" xfId="0" applyNumberFormat="1" applyFont="1" applyBorder="1" applyAlignment="1" applyProtection="1">
      <alignment horizontal="center" vertical="center" wrapText="1"/>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Normal="100" workbookViewId="0">
      <selection activeCell="G32" sqref="G32"/>
    </sheetView>
  </sheetViews>
  <sheetFormatPr defaultColWidth="9.140625" defaultRowHeight="12.75" x14ac:dyDescent="0.2"/>
  <cols>
    <col min="1" max="1" width="24.140625" style="35" customWidth="1"/>
    <col min="2" max="4" width="16.42578125" style="35" customWidth="1"/>
    <col min="5" max="6" width="16.42578125" style="36" customWidth="1"/>
    <col min="7" max="7" width="42.140625" style="15" customWidth="1"/>
    <col min="8" max="20" width="9.28515625" style="36" customWidth="1"/>
    <col min="21" max="16384" width="9.140625" style="36"/>
  </cols>
  <sheetData>
    <row r="1" spans="1:14" s="15" customFormat="1" ht="11.25" customHeight="1" x14ac:dyDescent="0.2">
      <c r="A1" s="21" t="s">
        <v>203</v>
      </c>
      <c r="B1" s="22"/>
      <c r="C1" s="509" t="s">
        <v>93</v>
      </c>
      <c r="D1" s="509"/>
      <c r="E1" s="509"/>
      <c r="F1" s="509"/>
      <c r="G1" s="23" t="s">
        <v>201</v>
      </c>
    </row>
    <row r="2" spans="1:14" s="15" customFormat="1" ht="11.25" customHeight="1" x14ac:dyDescent="0.2">
      <c r="A2" s="24"/>
      <c r="B2" s="22"/>
      <c r="C2" s="509"/>
      <c r="D2" s="509"/>
      <c r="E2" s="509"/>
      <c r="F2" s="509"/>
      <c r="G2" s="23" t="s">
        <v>202</v>
      </c>
    </row>
    <row r="3" spans="1:14" s="27" customFormat="1" ht="16.5" customHeight="1" x14ac:dyDescent="0.2">
      <c r="A3" s="25" t="s">
        <v>100</v>
      </c>
      <c r="B3" s="510"/>
      <c r="C3" s="510"/>
      <c r="D3" s="511" t="s">
        <v>79</v>
      </c>
      <c r="E3" s="511"/>
      <c r="F3" s="511"/>
      <c r="G3" s="26"/>
    </row>
    <row r="4" spans="1:14" s="27" customFormat="1" ht="15" customHeight="1" x14ac:dyDescent="0.2">
      <c r="A4" s="25" t="s">
        <v>96</v>
      </c>
      <c r="B4" s="521"/>
      <c r="C4" s="521"/>
      <c r="D4" s="511" t="s">
        <v>97</v>
      </c>
      <c r="E4" s="511"/>
      <c r="F4" s="511"/>
      <c r="G4" s="26"/>
    </row>
    <row r="5" spans="1:14" s="27" customFormat="1" ht="12" customHeight="1" thickBot="1" x14ac:dyDescent="0.25">
      <c r="A5" s="25"/>
      <c r="B5" s="28"/>
      <c r="C5" s="28"/>
      <c r="D5" s="25"/>
      <c r="E5" s="25"/>
      <c r="F5" s="25"/>
      <c r="G5" s="29" t="s">
        <v>109</v>
      </c>
    </row>
    <row r="6" spans="1:14" s="10" customFormat="1" ht="53.25" customHeight="1" thickBot="1" x14ac:dyDescent="0.25">
      <c r="A6" s="522" t="s">
        <v>207</v>
      </c>
      <c r="B6" s="523"/>
      <c r="C6" s="523"/>
      <c r="D6" s="523"/>
      <c r="E6" s="523"/>
      <c r="F6" s="523"/>
      <c r="G6" s="524"/>
    </row>
    <row r="7" spans="1:14" s="10" customFormat="1" ht="228.75" customHeight="1" thickBot="1" x14ac:dyDescent="0.25">
      <c r="A7" s="525" t="s">
        <v>198</v>
      </c>
      <c r="B7" s="526"/>
      <c r="C7" s="526"/>
      <c r="D7" s="526"/>
      <c r="E7" s="526"/>
      <c r="F7" s="526"/>
      <c r="G7" s="527"/>
      <c r="I7" s="27"/>
      <c r="J7" s="27"/>
      <c r="K7" s="27"/>
      <c r="L7" s="27"/>
      <c r="M7" s="27"/>
      <c r="N7" s="27"/>
    </row>
    <row r="8" spans="1:14" s="10" customFormat="1" ht="7.5" customHeight="1" thickBot="1" x14ac:dyDescent="0.25">
      <c r="A8" s="30"/>
      <c r="B8" s="30"/>
      <c r="C8" s="30"/>
      <c r="D8" s="30"/>
      <c r="E8" s="30"/>
      <c r="F8" s="30"/>
      <c r="G8" s="31"/>
      <c r="I8" s="27"/>
      <c r="J8" s="27"/>
      <c r="K8" s="27"/>
      <c r="L8" s="27"/>
      <c r="M8" s="27"/>
      <c r="N8" s="27"/>
    </row>
    <row r="9" spans="1:14" s="10" customFormat="1" ht="29.25" customHeight="1" thickBot="1" x14ac:dyDescent="0.25">
      <c r="A9" s="512" t="s">
        <v>176</v>
      </c>
      <c r="B9" s="513"/>
      <c r="C9" s="513"/>
      <c r="D9" s="513"/>
      <c r="E9" s="513"/>
      <c r="F9" s="513"/>
      <c r="G9" s="514"/>
      <c r="I9" s="27"/>
      <c r="J9" s="27"/>
      <c r="K9" s="27"/>
      <c r="L9" s="27"/>
      <c r="M9" s="27"/>
      <c r="N9" s="27"/>
    </row>
    <row r="10" spans="1:14" s="10" customFormat="1" ht="9.75" customHeight="1" thickBot="1" x14ac:dyDescent="0.25">
      <c r="A10" s="55" t="s">
        <v>5</v>
      </c>
      <c r="B10" s="49"/>
      <c r="C10" s="40"/>
      <c r="D10" s="40"/>
      <c r="E10" s="40"/>
      <c r="F10" s="40"/>
      <c r="G10" s="48"/>
      <c r="I10" s="27"/>
      <c r="J10" s="27"/>
      <c r="K10" s="27"/>
      <c r="L10" s="27"/>
      <c r="M10" s="27"/>
      <c r="N10" s="27"/>
    </row>
    <row r="11" spans="1:14" s="10" customFormat="1" ht="15" thickBot="1" x14ac:dyDescent="0.25">
      <c r="A11" s="528"/>
      <c r="B11" s="52"/>
      <c r="C11" s="53" t="s">
        <v>11</v>
      </c>
      <c r="D11" s="53" t="s">
        <v>86</v>
      </c>
      <c r="E11" s="53" t="s">
        <v>139</v>
      </c>
      <c r="F11" s="53" t="s">
        <v>142</v>
      </c>
      <c r="G11" s="54" t="s">
        <v>170</v>
      </c>
      <c r="I11" s="27"/>
      <c r="J11" s="27"/>
      <c r="K11" s="27"/>
      <c r="L11" s="27"/>
      <c r="M11" s="27"/>
      <c r="N11" s="27"/>
    </row>
    <row r="12" spans="1:14" s="10" customFormat="1" ht="14.25" x14ac:dyDescent="0.2">
      <c r="A12" s="529"/>
      <c r="B12" s="41" t="s">
        <v>54</v>
      </c>
      <c r="C12" s="42">
        <f>E12-D12</f>
        <v>0</v>
      </c>
      <c r="D12" s="42">
        <f>'j. Cost Share'!D17</f>
        <v>0</v>
      </c>
      <c r="E12" s="42">
        <f>B32</f>
        <v>0</v>
      </c>
      <c r="F12" s="169">
        <f>IF(E12&gt;0,D12/E12,0)</f>
        <v>0</v>
      </c>
      <c r="G12" s="269" t="s">
        <v>175</v>
      </c>
      <c r="I12" s="27"/>
      <c r="J12" s="27"/>
      <c r="K12" s="27"/>
      <c r="L12" s="27"/>
      <c r="M12" s="27"/>
      <c r="N12" s="27"/>
    </row>
    <row r="13" spans="1:14" s="10" customFormat="1" ht="14.25" x14ac:dyDescent="0.2">
      <c r="A13" s="529"/>
      <c r="B13" s="43" t="s">
        <v>57</v>
      </c>
      <c r="C13" s="42">
        <f>E13-D13</f>
        <v>0</v>
      </c>
      <c r="D13" s="42">
        <f>'j. Cost Share'!E17</f>
        <v>0</v>
      </c>
      <c r="E13" s="42">
        <f>C32</f>
        <v>0</v>
      </c>
      <c r="F13" s="169">
        <f t="shared" ref="F13:F15" si="0">IF(E13&gt;0,D13/E13,0)</f>
        <v>0</v>
      </c>
      <c r="G13" s="269"/>
      <c r="I13" s="27"/>
      <c r="J13" s="27"/>
      <c r="K13" s="27"/>
      <c r="L13" s="27"/>
      <c r="M13" s="27"/>
      <c r="N13" s="27"/>
    </row>
    <row r="14" spans="1:14" s="10" customFormat="1" ht="14.25" x14ac:dyDescent="0.2">
      <c r="A14" s="529"/>
      <c r="B14" s="43" t="s">
        <v>55</v>
      </c>
      <c r="C14" s="42">
        <f>E14-D14</f>
        <v>0</v>
      </c>
      <c r="D14" s="42">
        <f>'j. Cost Share'!F17</f>
        <v>0</v>
      </c>
      <c r="E14" s="42">
        <f>D32</f>
        <v>0</v>
      </c>
      <c r="F14" s="169">
        <f t="shared" si="0"/>
        <v>0</v>
      </c>
      <c r="G14" s="270"/>
      <c r="I14" s="27"/>
      <c r="J14" s="27"/>
      <c r="K14" s="27"/>
      <c r="L14" s="27"/>
      <c r="M14" s="27"/>
      <c r="N14" s="27"/>
    </row>
    <row r="15" spans="1:14" s="10" customFormat="1" ht="15" thickBot="1" x14ac:dyDescent="0.25">
      <c r="A15" s="530"/>
      <c r="B15" s="44" t="s">
        <v>94</v>
      </c>
      <c r="C15" s="45">
        <f>SUM(C12:C14)</f>
        <v>0</v>
      </c>
      <c r="D15" s="45">
        <f>SUM(D12:D14)</f>
        <v>0</v>
      </c>
      <c r="E15" s="45">
        <f>SUM(E12:E14)</f>
        <v>0</v>
      </c>
      <c r="F15" s="169">
        <f t="shared" si="0"/>
        <v>0</v>
      </c>
      <c r="G15" s="168"/>
      <c r="I15" s="27"/>
      <c r="J15" s="27"/>
      <c r="K15" s="27"/>
      <c r="L15" s="27"/>
      <c r="M15" s="27"/>
      <c r="N15" s="27"/>
    </row>
    <row r="16" spans="1:14" s="10" customFormat="1" ht="9.75" customHeight="1" thickBot="1" x14ac:dyDescent="0.25">
      <c r="A16" s="56" t="s">
        <v>24</v>
      </c>
      <c r="B16" s="46"/>
      <c r="C16" s="47"/>
      <c r="D16" s="47"/>
      <c r="E16" s="47"/>
      <c r="F16" s="47"/>
      <c r="G16" s="48"/>
      <c r="I16" s="27"/>
      <c r="J16" s="27"/>
      <c r="K16" s="27"/>
      <c r="L16" s="27"/>
      <c r="M16" s="27"/>
      <c r="N16" s="27"/>
    </row>
    <row r="17" spans="1:14" s="32" customFormat="1" ht="15" thickBot="1" x14ac:dyDescent="0.25">
      <c r="A17" s="57" t="s">
        <v>67</v>
      </c>
      <c r="B17" s="58" t="s">
        <v>54</v>
      </c>
      <c r="C17" s="58" t="s">
        <v>57</v>
      </c>
      <c r="D17" s="58" t="s">
        <v>55</v>
      </c>
      <c r="E17" s="58" t="s">
        <v>56</v>
      </c>
      <c r="F17" s="58" t="s">
        <v>138</v>
      </c>
      <c r="G17" s="59" t="s">
        <v>140</v>
      </c>
      <c r="I17" s="27"/>
      <c r="J17" s="27"/>
      <c r="K17" s="27"/>
      <c r="L17" s="27"/>
      <c r="M17" s="27"/>
      <c r="N17" s="27"/>
    </row>
    <row r="18" spans="1:14" s="10" customFormat="1" ht="15.75" customHeight="1" x14ac:dyDescent="0.2">
      <c r="A18" s="60" t="s">
        <v>46</v>
      </c>
      <c r="B18" s="42">
        <f>'a. Personnel'!E34</f>
        <v>0</v>
      </c>
      <c r="C18" s="42">
        <f>'a. Personnel'!H34</f>
        <v>0</v>
      </c>
      <c r="D18" s="42">
        <f>'a. Personnel'!K34</f>
        <v>0</v>
      </c>
      <c r="E18" s="42">
        <f t="shared" ref="E18:E28" si="1">SUM(B18:D18)</f>
        <v>0</v>
      </c>
      <c r="F18" s="169">
        <f>IF(E18&gt;0,E18/E15,0)</f>
        <v>0</v>
      </c>
      <c r="G18" s="11"/>
      <c r="H18" s="33"/>
      <c r="I18" s="27"/>
      <c r="J18" s="27"/>
      <c r="K18" s="27"/>
      <c r="L18" s="27"/>
      <c r="M18" s="27"/>
      <c r="N18" s="27"/>
    </row>
    <row r="19" spans="1:14" s="10" customFormat="1" ht="15.75" customHeight="1" x14ac:dyDescent="0.2">
      <c r="A19" s="61" t="s">
        <v>47</v>
      </c>
      <c r="B19" s="50">
        <f>'b. Fringe'!D13</f>
        <v>0</v>
      </c>
      <c r="C19" s="50">
        <f>'b. Fringe'!G13</f>
        <v>0</v>
      </c>
      <c r="D19" s="50">
        <f>'b. Fringe'!J13</f>
        <v>0</v>
      </c>
      <c r="E19" s="42">
        <f t="shared" si="1"/>
        <v>0</v>
      </c>
      <c r="F19" s="169">
        <f>IF(E19&gt;0,E19/E15,0)</f>
        <v>0</v>
      </c>
      <c r="G19" s="12"/>
      <c r="H19" s="33"/>
      <c r="I19" s="27"/>
      <c r="J19" s="27"/>
      <c r="K19" s="27"/>
      <c r="L19" s="27"/>
      <c r="M19" s="27"/>
      <c r="N19" s="27"/>
    </row>
    <row r="20" spans="1:14" s="10" customFormat="1" ht="15.75" customHeight="1" x14ac:dyDescent="0.2">
      <c r="A20" s="61" t="s">
        <v>48</v>
      </c>
      <c r="B20" s="50">
        <f>'c. Travel'!K14</f>
        <v>0</v>
      </c>
      <c r="C20" s="50">
        <f>'c. Travel'!K22</f>
        <v>0</v>
      </c>
      <c r="D20" s="50">
        <f>'c. Travel'!K30</f>
        <v>0</v>
      </c>
      <c r="E20" s="42">
        <f t="shared" si="1"/>
        <v>0</v>
      </c>
      <c r="F20" s="169">
        <f>IF(E20&gt;0,E20/E15,0)</f>
        <v>0</v>
      </c>
      <c r="G20" s="12"/>
      <c r="H20" s="33"/>
      <c r="I20" s="27"/>
      <c r="J20" s="27"/>
      <c r="K20" s="27"/>
      <c r="L20" s="27"/>
      <c r="M20" s="27"/>
      <c r="N20" s="27"/>
    </row>
    <row r="21" spans="1:14" s="10" customFormat="1" ht="15.75" customHeight="1" x14ac:dyDescent="0.2">
      <c r="A21" s="61" t="s">
        <v>49</v>
      </c>
      <c r="B21" s="50">
        <f>'d. Equipment'!E14</f>
        <v>0</v>
      </c>
      <c r="C21" s="50">
        <f>'d. Equipment'!E22</f>
        <v>0</v>
      </c>
      <c r="D21" s="50">
        <f>'d. Equipment'!E30</f>
        <v>0</v>
      </c>
      <c r="E21" s="42">
        <f t="shared" si="1"/>
        <v>0</v>
      </c>
      <c r="F21" s="169">
        <f>IF(E21&gt;0,E21/E15,0)</f>
        <v>0</v>
      </c>
      <c r="G21" s="12"/>
      <c r="H21" s="33"/>
      <c r="I21" s="27"/>
      <c r="J21" s="27"/>
      <c r="K21" s="27"/>
      <c r="L21" s="27"/>
      <c r="M21" s="27"/>
      <c r="N21" s="27"/>
    </row>
    <row r="22" spans="1:14" s="10" customFormat="1" ht="15.75" customHeight="1" x14ac:dyDescent="0.2">
      <c r="A22" s="61" t="s">
        <v>50</v>
      </c>
      <c r="B22" s="50">
        <f>'e. Supplies'!E15</f>
        <v>0</v>
      </c>
      <c r="C22" s="50">
        <f>'e. Supplies'!E25</f>
        <v>0</v>
      </c>
      <c r="D22" s="50">
        <f>'e. Supplies'!E35</f>
        <v>0</v>
      </c>
      <c r="E22" s="42">
        <f t="shared" si="1"/>
        <v>0</v>
      </c>
      <c r="F22" s="169">
        <f>IF(E22&gt;0,E22/E15,0)</f>
        <v>0</v>
      </c>
      <c r="G22" s="12"/>
      <c r="H22" s="33"/>
      <c r="I22" s="27"/>
      <c r="J22" s="27"/>
      <c r="K22" s="27"/>
      <c r="L22" s="27"/>
      <c r="M22" s="27"/>
      <c r="N22" s="27"/>
    </row>
    <row r="23" spans="1:14" s="10" customFormat="1" ht="14.25" x14ac:dyDescent="0.2">
      <c r="A23" s="62" t="s">
        <v>85</v>
      </c>
      <c r="B23" s="50"/>
      <c r="C23" s="50"/>
      <c r="D23" s="50"/>
      <c r="E23" s="42"/>
      <c r="F23" s="169"/>
      <c r="G23" s="12"/>
      <c r="H23" s="33"/>
      <c r="I23" s="27"/>
      <c r="J23" s="27"/>
      <c r="K23" s="27"/>
      <c r="L23" s="27"/>
      <c r="M23" s="27"/>
      <c r="N23" s="27"/>
    </row>
    <row r="24" spans="1:14" s="10" customFormat="1" ht="14.25" x14ac:dyDescent="0.2">
      <c r="A24" s="63" t="s">
        <v>111</v>
      </c>
      <c r="B24" s="50">
        <f>'f. Contractual'!D13</f>
        <v>0</v>
      </c>
      <c r="C24" s="50">
        <f>'f. Contractual'!E13</f>
        <v>0</v>
      </c>
      <c r="D24" s="50">
        <f>'f. Contractual'!F13</f>
        <v>0</v>
      </c>
      <c r="E24" s="42">
        <f>SUM(B24:D24)</f>
        <v>0</v>
      </c>
      <c r="F24" s="169">
        <f>IF(E24&gt;0,E24/E15,0)</f>
        <v>0</v>
      </c>
      <c r="G24" s="12"/>
      <c r="H24" s="33"/>
      <c r="I24" s="27"/>
      <c r="J24" s="27"/>
      <c r="K24" s="27"/>
      <c r="L24" s="27"/>
      <c r="M24" s="27"/>
      <c r="N24" s="27"/>
    </row>
    <row r="25" spans="1:14" s="10" customFormat="1" ht="14.25" x14ac:dyDescent="0.2">
      <c r="A25" s="63" t="s">
        <v>112</v>
      </c>
      <c r="B25" s="42">
        <f>'f. Contractual'!D22</f>
        <v>0</v>
      </c>
      <c r="C25" s="42">
        <f>'f. Contractual'!E22</f>
        <v>0</v>
      </c>
      <c r="D25" s="42">
        <f>'f. Contractual'!F22</f>
        <v>0</v>
      </c>
      <c r="E25" s="42">
        <f>SUM(B25:D25)</f>
        <v>0</v>
      </c>
      <c r="F25" s="169">
        <f>IF(E25&gt;0,E25/E15,0)</f>
        <v>0</v>
      </c>
      <c r="G25" s="12"/>
      <c r="H25" s="33"/>
      <c r="I25" s="27"/>
      <c r="J25" s="27"/>
      <c r="K25" s="27"/>
      <c r="L25" s="27"/>
      <c r="M25" s="27"/>
      <c r="N25" s="27"/>
    </row>
    <row r="26" spans="1:14" s="10" customFormat="1" ht="14.25" x14ac:dyDescent="0.2">
      <c r="A26" s="63" t="s">
        <v>114</v>
      </c>
      <c r="B26" s="42">
        <f>'f. Contractual'!D27</f>
        <v>0</v>
      </c>
      <c r="C26" s="42">
        <f>'f. Contractual'!E27</f>
        <v>0</v>
      </c>
      <c r="D26" s="42">
        <f>'f. Contractual'!F27</f>
        <v>0</v>
      </c>
      <c r="E26" s="42">
        <f t="shared" si="1"/>
        <v>0</v>
      </c>
      <c r="F26" s="169">
        <f>IF(E26&gt;0,E26/E15,0)</f>
        <v>0</v>
      </c>
      <c r="G26" s="12"/>
      <c r="H26" s="33"/>
      <c r="I26" s="27"/>
      <c r="J26" s="27"/>
      <c r="K26" s="27"/>
      <c r="L26" s="27"/>
      <c r="M26" s="27"/>
      <c r="N26" s="27"/>
    </row>
    <row r="27" spans="1:14" s="10" customFormat="1" ht="14.25" x14ac:dyDescent="0.2">
      <c r="A27" s="64" t="s">
        <v>113</v>
      </c>
      <c r="B27" s="42">
        <f>SUM(B24:B26)</f>
        <v>0</v>
      </c>
      <c r="C27" s="42">
        <f>SUM(C24:C26)</f>
        <v>0</v>
      </c>
      <c r="D27" s="42">
        <f>SUM(D24:D26)</f>
        <v>0</v>
      </c>
      <c r="E27" s="42">
        <f t="shared" si="1"/>
        <v>0</v>
      </c>
      <c r="F27" s="169">
        <f>IF(E27&gt;0,E27/E15,0)</f>
        <v>0</v>
      </c>
      <c r="G27" s="12"/>
      <c r="H27" s="33"/>
      <c r="I27" s="27"/>
      <c r="J27" s="27"/>
      <c r="K27" s="27"/>
      <c r="L27" s="27"/>
      <c r="M27" s="27"/>
      <c r="N27" s="27"/>
    </row>
    <row r="28" spans="1:14" s="10" customFormat="1" ht="15.75" customHeight="1" x14ac:dyDescent="0.2">
      <c r="A28" s="61" t="s">
        <v>51</v>
      </c>
      <c r="B28" s="42">
        <f>'g. Construction'!C15</f>
        <v>0</v>
      </c>
      <c r="C28" s="42">
        <f>'g. Construction'!C22</f>
        <v>0</v>
      </c>
      <c r="D28" s="42">
        <f>'g. Construction'!C29</f>
        <v>0</v>
      </c>
      <c r="E28" s="42">
        <f t="shared" si="1"/>
        <v>0</v>
      </c>
      <c r="F28" s="169">
        <f>IF(E28&gt;0,E28/E15,0)</f>
        <v>0</v>
      </c>
      <c r="G28" s="13"/>
      <c r="H28" s="33"/>
      <c r="I28" s="27"/>
      <c r="J28" s="27"/>
      <c r="K28" s="27"/>
      <c r="L28" s="27"/>
      <c r="M28" s="27"/>
      <c r="N28" s="27"/>
    </row>
    <row r="29" spans="1:14" s="10" customFormat="1" ht="15.75" customHeight="1" x14ac:dyDescent="0.2">
      <c r="A29" s="61" t="s">
        <v>52</v>
      </c>
      <c r="B29" s="50">
        <f>'h. Other'!C14</f>
        <v>0</v>
      </c>
      <c r="C29" s="50">
        <f>'h. Other'!C22</f>
        <v>0</v>
      </c>
      <c r="D29" s="50">
        <f>'h. Other'!C30</f>
        <v>0</v>
      </c>
      <c r="E29" s="42">
        <f>SUM(B29:D29)</f>
        <v>0</v>
      </c>
      <c r="F29" s="169">
        <f>IF(E29&gt;0,E29/E15,0)</f>
        <v>0</v>
      </c>
      <c r="G29" s="12"/>
      <c r="H29" s="33"/>
      <c r="I29" s="27"/>
      <c r="J29" s="27"/>
      <c r="K29" s="27"/>
      <c r="L29" s="27"/>
      <c r="M29" s="27"/>
      <c r="N29" s="27"/>
    </row>
    <row r="30" spans="1:14" s="10" customFormat="1" ht="15.75" customHeight="1" x14ac:dyDescent="0.2">
      <c r="A30" s="61" t="s">
        <v>119</v>
      </c>
      <c r="B30" s="50">
        <f>B18+B19+B20+B21+B22+B27+B28+B29</f>
        <v>0</v>
      </c>
      <c r="C30" s="50">
        <f>C18+C19+C20+C21+C22+C27+C28+C29</f>
        <v>0</v>
      </c>
      <c r="D30" s="50">
        <f>D18+D19+D20+D21+D22+D27+D28+D29</f>
        <v>0</v>
      </c>
      <c r="E30" s="50">
        <f>E18+E19+E20+E21+E22+E27+E28+E29</f>
        <v>0</v>
      </c>
      <c r="F30" s="169">
        <f>IF(E30&gt;0,E30/E15,0)</f>
        <v>0</v>
      </c>
      <c r="G30" s="12"/>
      <c r="H30" s="33"/>
      <c r="I30" s="27"/>
      <c r="J30" s="27"/>
      <c r="K30" s="27"/>
      <c r="L30" s="27"/>
      <c r="M30" s="27"/>
      <c r="N30" s="27"/>
    </row>
    <row r="31" spans="1:14" s="10" customFormat="1" ht="15.75" customHeight="1" x14ac:dyDescent="0.2">
      <c r="A31" s="61" t="s">
        <v>53</v>
      </c>
      <c r="B31" s="50">
        <f>'i. Indirect'!B16</f>
        <v>0</v>
      </c>
      <c r="C31" s="50">
        <f>'i. Indirect'!C16</f>
        <v>0</v>
      </c>
      <c r="D31" s="50">
        <f>'i. Indirect'!D16</f>
        <v>0</v>
      </c>
      <c r="E31" s="42">
        <f>SUM(B31:D31)</f>
        <v>0</v>
      </c>
      <c r="F31" s="169">
        <f>IF(E31&gt;0,E31/E15,0)</f>
        <v>0</v>
      </c>
      <c r="G31" s="12"/>
      <c r="H31" s="33"/>
      <c r="I31" s="27"/>
      <c r="J31" s="27"/>
      <c r="K31" s="27"/>
      <c r="L31" s="27"/>
      <c r="M31" s="27"/>
      <c r="N31" s="27"/>
    </row>
    <row r="32" spans="1:14" s="10" customFormat="1" ht="15.75" customHeight="1" thickBot="1" x14ac:dyDescent="0.25">
      <c r="A32" s="65" t="s">
        <v>139</v>
      </c>
      <c r="B32" s="51">
        <f>B30+B31</f>
        <v>0</v>
      </c>
      <c r="C32" s="51">
        <f>C30+C31</f>
        <v>0</v>
      </c>
      <c r="D32" s="51">
        <f>D30+D31</f>
        <v>0</v>
      </c>
      <c r="E32" s="51">
        <f>E30+E31</f>
        <v>0</v>
      </c>
      <c r="F32" s="170">
        <f>F30+F31</f>
        <v>0</v>
      </c>
      <c r="G32" s="14"/>
      <c r="H32" s="33"/>
    </row>
    <row r="33" spans="1:7" s="10" customFormat="1" ht="8.25" customHeight="1" thickBot="1" x14ac:dyDescent="0.25">
      <c r="A33" s="30"/>
      <c r="B33" s="30"/>
      <c r="C33" s="30"/>
      <c r="D33" s="30"/>
      <c r="G33" s="33"/>
    </row>
    <row r="34" spans="1:7" s="10" customFormat="1" x14ac:dyDescent="0.2">
      <c r="A34" s="515" t="s">
        <v>141</v>
      </c>
      <c r="B34" s="516"/>
      <c r="C34" s="516"/>
      <c r="D34" s="516"/>
      <c r="E34" s="516"/>
      <c r="F34" s="516"/>
      <c r="G34" s="517"/>
    </row>
    <row r="35" spans="1:7" s="10" customFormat="1" ht="10.5" customHeight="1" thickBot="1" x14ac:dyDescent="0.25">
      <c r="A35" s="518"/>
      <c r="B35" s="519"/>
      <c r="C35" s="519"/>
      <c r="D35" s="519"/>
      <c r="E35" s="519"/>
      <c r="F35" s="519"/>
      <c r="G35" s="520"/>
    </row>
    <row r="36" spans="1:7" s="10" customFormat="1" x14ac:dyDescent="0.2">
      <c r="A36" s="30"/>
      <c r="B36" s="30"/>
      <c r="C36" s="30"/>
      <c r="D36" s="30"/>
      <c r="G36" s="33"/>
    </row>
    <row r="37" spans="1:7" s="10" customFormat="1" x14ac:dyDescent="0.2">
      <c r="A37" s="30"/>
      <c r="B37" s="30"/>
      <c r="C37" s="30"/>
      <c r="D37" s="30"/>
      <c r="G37" s="33"/>
    </row>
    <row r="38" spans="1:7" s="10" customFormat="1" x14ac:dyDescent="0.2">
      <c r="A38" s="30"/>
      <c r="B38" s="30"/>
      <c r="C38" s="30"/>
      <c r="D38" s="30"/>
      <c r="G38" s="33"/>
    </row>
    <row r="39" spans="1:7" s="10" customFormat="1" x14ac:dyDescent="0.2">
      <c r="A39" s="34"/>
      <c r="B39" s="34"/>
      <c r="C39" s="34"/>
      <c r="D39" s="34"/>
      <c r="G39" s="33"/>
    </row>
    <row r="40" spans="1:7" s="10" customFormat="1" x14ac:dyDescent="0.2">
      <c r="A40" s="30"/>
      <c r="B40" s="30"/>
      <c r="C40" s="30"/>
      <c r="D40" s="30"/>
      <c r="G40" s="33"/>
    </row>
    <row r="41" spans="1:7" s="10" customFormat="1" x14ac:dyDescent="0.2">
      <c r="A41" s="30"/>
      <c r="B41" s="30"/>
      <c r="C41" s="30"/>
      <c r="D41" s="30"/>
      <c r="G41" s="33"/>
    </row>
    <row r="42" spans="1:7" s="10" customFormat="1" x14ac:dyDescent="0.2">
      <c r="A42" s="30"/>
      <c r="B42" s="30"/>
      <c r="C42" s="30"/>
      <c r="D42" s="30"/>
      <c r="G42" s="33"/>
    </row>
    <row r="43" spans="1:7" s="10" customFormat="1" x14ac:dyDescent="0.2">
      <c r="A43" s="30"/>
      <c r="B43" s="30"/>
      <c r="C43" s="30"/>
      <c r="D43" s="30"/>
      <c r="G43" s="33"/>
    </row>
    <row r="44" spans="1:7" s="10" customFormat="1" x14ac:dyDescent="0.2">
      <c r="A44" s="30"/>
      <c r="B44" s="30"/>
      <c r="C44" s="30"/>
      <c r="D44" s="30"/>
      <c r="G44" s="33"/>
    </row>
    <row r="45" spans="1:7" s="10" customFormat="1" x14ac:dyDescent="0.2">
      <c r="A45" s="30"/>
      <c r="B45" s="30"/>
      <c r="C45" s="30"/>
      <c r="D45" s="30"/>
      <c r="G45" s="33"/>
    </row>
    <row r="46" spans="1:7" s="10" customFormat="1" x14ac:dyDescent="0.2">
      <c r="A46" s="30"/>
      <c r="B46" s="30"/>
      <c r="C46" s="30"/>
      <c r="D46" s="30"/>
      <c r="G46" s="33"/>
    </row>
    <row r="47" spans="1:7" s="10" customFormat="1" x14ac:dyDescent="0.2">
      <c r="A47" s="30"/>
      <c r="B47" s="30"/>
      <c r="C47" s="30"/>
      <c r="D47" s="30"/>
      <c r="G47" s="33"/>
    </row>
    <row r="48" spans="1:7" s="10" customFormat="1" x14ac:dyDescent="0.2">
      <c r="A48" s="30"/>
      <c r="B48" s="30"/>
      <c r="C48" s="30"/>
      <c r="D48" s="30"/>
      <c r="G48" s="33"/>
    </row>
    <row r="49" spans="1:7" s="10" customFormat="1" x14ac:dyDescent="0.2">
      <c r="A49" s="30"/>
      <c r="B49" s="30"/>
      <c r="C49" s="30"/>
      <c r="D49" s="30"/>
      <c r="G49" s="33"/>
    </row>
    <row r="50" spans="1:7" s="10" customFormat="1" x14ac:dyDescent="0.2">
      <c r="A50" s="30"/>
      <c r="B50" s="30"/>
      <c r="C50" s="30"/>
      <c r="D50" s="30"/>
      <c r="G50" s="33"/>
    </row>
    <row r="51" spans="1:7" s="10" customFormat="1" x14ac:dyDescent="0.2">
      <c r="A51" s="30"/>
      <c r="B51" s="30"/>
      <c r="C51" s="30"/>
      <c r="D51" s="30"/>
      <c r="G51" s="33"/>
    </row>
    <row r="52" spans="1:7" s="10" customFormat="1" x14ac:dyDescent="0.2">
      <c r="A52" s="30"/>
      <c r="B52" s="30"/>
      <c r="C52" s="30"/>
      <c r="D52" s="30"/>
      <c r="G52" s="33"/>
    </row>
    <row r="53" spans="1:7" s="10" customFormat="1" x14ac:dyDescent="0.2">
      <c r="A53" s="30"/>
      <c r="B53" s="30"/>
      <c r="C53" s="30"/>
      <c r="D53" s="30"/>
      <c r="G53" s="33"/>
    </row>
    <row r="54" spans="1:7" s="10" customFormat="1" x14ac:dyDescent="0.2">
      <c r="A54" s="30"/>
      <c r="B54" s="30"/>
      <c r="C54" s="30"/>
      <c r="D54" s="30"/>
      <c r="G54" s="33"/>
    </row>
    <row r="55" spans="1:7" s="10" customFormat="1" x14ac:dyDescent="0.2">
      <c r="A55" s="30"/>
      <c r="B55" s="30"/>
      <c r="C55" s="30"/>
      <c r="D55" s="30"/>
      <c r="G55" s="33"/>
    </row>
    <row r="56" spans="1:7" s="10" customFormat="1" x14ac:dyDescent="0.2">
      <c r="A56" s="30"/>
      <c r="B56" s="30"/>
      <c r="C56" s="30"/>
      <c r="D56" s="30"/>
      <c r="G56" s="33"/>
    </row>
    <row r="57" spans="1:7" s="10" customFormat="1" x14ac:dyDescent="0.2">
      <c r="A57" s="30"/>
      <c r="B57" s="30"/>
      <c r="C57" s="30"/>
      <c r="D57" s="30"/>
      <c r="G57" s="33"/>
    </row>
    <row r="58" spans="1:7" s="10" customFormat="1" x14ac:dyDescent="0.2">
      <c r="A58" s="30"/>
      <c r="B58" s="30"/>
      <c r="C58" s="30"/>
      <c r="D58" s="30"/>
      <c r="G58" s="33"/>
    </row>
    <row r="59" spans="1:7" s="10" customFormat="1" x14ac:dyDescent="0.2">
      <c r="A59" s="30"/>
      <c r="B59" s="30"/>
      <c r="C59" s="30"/>
      <c r="D59" s="30"/>
      <c r="G59" s="33"/>
    </row>
    <row r="60" spans="1:7" s="10" customFormat="1" x14ac:dyDescent="0.2">
      <c r="A60" s="30"/>
      <c r="B60" s="30"/>
      <c r="C60" s="30"/>
      <c r="D60" s="30"/>
      <c r="G60" s="33"/>
    </row>
    <row r="61" spans="1:7" s="10" customFormat="1" x14ac:dyDescent="0.2">
      <c r="A61" s="30"/>
      <c r="B61" s="30"/>
      <c r="C61" s="30"/>
      <c r="D61" s="30"/>
      <c r="G61" s="33"/>
    </row>
    <row r="62" spans="1:7" s="10" customFormat="1" x14ac:dyDescent="0.2">
      <c r="A62" s="30"/>
      <c r="B62" s="30"/>
      <c r="C62" s="30"/>
      <c r="D62" s="30"/>
      <c r="G62" s="33"/>
    </row>
    <row r="63" spans="1:7" s="10" customFormat="1" x14ac:dyDescent="0.2">
      <c r="A63" s="30"/>
      <c r="B63" s="30"/>
      <c r="C63" s="30"/>
      <c r="D63" s="30"/>
      <c r="G63" s="33"/>
    </row>
    <row r="64" spans="1:7" s="10" customFormat="1" x14ac:dyDescent="0.2">
      <c r="A64" s="30"/>
      <c r="B64" s="30"/>
      <c r="C64" s="30"/>
      <c r="D64" s="30"/>
      <c r="G64" s="33"/>
    </row>
    <row r="65" spans="1:7" s="10" customFormat="1" x14ac:dyDescent="0.2">
      <c r="A65" s="30"/>
      <c r="B65" s="30"/>
      <c r="C65" s="30"/>
      <c r="D65" s="30"/>
      <c r="G65" s="33"/>
    </row>
    <row r="66" spans="1:7" s="10" customFormat="1" x14ac:dyDescent="0.2">
      <c r="A66" s="30"/>
      <c r="B66" s="30"/>
      <c r="C66" s="30"/>
      <c r="D66" s="30"/>
      <c r="G66" s="33"/>
    </row>
    <row r="67" spans="1:7" s="10" customFormat="1" x14ac:dyDescent="0.2">
      <c r="A67" s="30"/>
      <c r="B67" s="30"/>
      <c r="C67" s="30"/>
      <c r="D67" s="30"/>
      <c r="G67" s="33"/>
    </row>
    <row r="68" spans="1:7" s="10" customFormat="1" x14ac:dyDescent="0.2">
      <c r="A68" s="30"/>
      <c r="B68" s="30"/>
      <c r="C68" s="30"/>
      <c r="D68" s="30"/>
      <c r="G68" s="33"/>
    </row>
    <row r="69" spans="1:7" s="10" customFormat="1" x14ac:dyDescent="0.2">
      <c r="A69" s="30"/>
      <c r="B69" s="30"/>
      <c r="C69" s="30"/>
      <c r="D69" s="30"/>
      <c r="G69" s="33"/>
    </row>
    <row r="70" spans="1:7" s="10" customFormat="1" x14ac:dyDescent="0.2">
      <c r="A70" s="30"/>
      <c r="B70" s="30"/>
      <c r="C70" s="30"/>
      <c r="D70" s="30"/>
      <c r="G70" s="33"/>
    </row>
    <row r="71" spans="1:7" s="10" customFormat="1" x14ac:dyDescent="0.2">
      <c r="A71" s="30"/>
      <c r="B71" s="30"/>
      <c r="C71" s="30"/>
      <c r="D71" s="30"/>
      <c r="G71" s="33"/>
    </row>
    <row r="72" spans="1:7" s="10" customFormat="1" x14ac:dyDescent="0.2">
      <c r="A72" s="30"/>
      <c r="B72" s="30"/>
      <c r="C72" s="30"/>
      <c r="D72" s="30"/>
      <c r="G72" s="33"/>
    </row>
    <row r="73" spans="1:7" s="10" customFormat="1" x14ac:dyDescent="0.2">
      <c r="A73" s="30"/>
      <c r="B73" s="30"/>
      <c r="C73" s="30"/>
      <c r="D73" s="30"/>
      <c r="G73" s="33"/>
    </row>
    <row r="74" spans="1:7" s="10" customFormat="1" x14ac:dyDescent="0.2">
      <c r="A74" s="30"/>
      <c r="B74" s="30"/>
      <c r="C74" s="30"/>
      <c r="D74" s="30"/>
      <c r="G74" s="33"/>
    </row>
    <row r="75" spans="1:7" s="10" customFormat="1" x14ac:dyDescent="0.2">
      <c r="A75" s="30"/>
      <c r="B75" s="30"/>
      <c r="C75" s="30"/>
      <c r="D75" s="30"/>
      <c r="G75" s="33"/>
    </row>
    <row r="76" spans="1:7" s="10" customFormat="1" x14ac:dyDescent="0.2">
      <c r="A76" s="30"/>
      <c r="B76" s="30"/>
      <c r="C76" s="30"/>
      <c r="D76" s="30"/>
      <c r="G76" s="33"/>
    </row>
    <row r="77" spans="1:7" s="10" customFormat="1" x14ac:dyDescent="0.2">
      <c r="A77" s="30"/>
      <c r="B77" s="30"/>
      <c r="C77" s="30"/>
      <c r="D77" s="30"/>
      <c r="G77" s="33"/>
    </row>
    <row r="78" spans="1:7" s="10" customFormat="1" x14ac:dyDescent="0.2">
      <c r="A78" s="30"/>
      <c r="B78" s="30"/>
      <c r="C78" s="30"/>
      <c r="D78" s="30"/>
      <c r="G78" s="33"/>
    </row>
    <row r="79" spans="1:7" s="10" customFormat="1" x14ac:dyDescent="0.2">
      <c r="A79" s="30"/>
      <c r="B79" s="30"/>
      <c r="C79" s="30"/>
      <c r="D79" s="30"/>
      <c r="G79" s="33"/>
    </row>
    <row r="80" spans="1:7" s="10" customFormat="1" x14ac:dyDescent="0.2">
      <c r="A80" s="30"/>
      <c r="B80" s="30"/>
      <c r="C80" s="30"/>
      <c r="D80" s="30"/>
      <c r="G80" s="33"/>
    </row>
    <row r="81" spans="1:7" s="10" customFormat="1" x14ac:dyDescent="0.2">
      <c r="A81" s="30"/>
      <c r="B81" s="30"/>
      <c r="C81" s="30"/>
      <c r="D81" s="30"/>
      <c r="G81" s="33"/>
    </row>
    <row r="82" spans="1:7" s="10" customFormat="1" x14ac:dyDescent="0.2">
      <c r="A82" s="30"/>
      <c r="B82" s="30"/>
      <c r="C82" s="30"/>
      <c r="D82" s="30"/>
      <c r="G82" s="33"/>
    </row>
    <row r="83" spans="1:7" s="10" customFormat="1" x14ac:dyDescent="0.2">
      <c r="A83" s="30"/>
      <c r="B83" s="30"/>
      <c r="C83" s="30"/>
      <c r="D83" s="30"/>
      <c r="G83" s="33"/>
    </row>
    <row r="84" spans="1:7" s="10" customFormat="1" x14ac:dyDescent="0.2">
      <c r="A84" s="30"/>
      <c r="B84" s="30"/>
      <c r="C84" s="30"/>
      <c r="D84" s="30"/>
      <c r="G84" s="33"/>
    </row>
    <row r="85" spans="1:7" s="10" customFormat="1" x14ac:dyDescent="0.2">
      <c r="A85" s="30"/>
      <c r="B85" s="30"/>
      <c r="C85" s="30"/>
      <c r="D85" s="30"/>
      <c r="G85" s="33"/>
    </row>
    <row r="86" spans="1:7" s="10" customFormat="1" x14ac:dyDescent="0.2">
      <c r="A86" s="30"/>
      <c r="B86" s="30"/>
      <c r="C86" s="30"/>
      <c r="D86" s="30"/>
      <c r="G86" s="33"/>
    </row>
    <row r="87" spans="1:7" s="10" customFormat="1" x14ac:dyDescent="0.2">
      <c r="A87" s="30"/>
      <c r="B87" s="30"/>
      <c r="C87" s="30"/>
      <c r="D87" s="30"/>
      <c r="G87" s="33"/>
    </row>
    <row r="88" spans="1:7" s="10" customFormat="1" x14ac:dyDescent="0.2">
      <c r="A88" s="30"/>
      <c r="B88" s="30"/>
      <c r="C88" s="30"/>
      <c r="D88" s="30"/>
      <c r="G88" s="33"/>
    </row>
    <row r="89" spans="1:7" s="10" customFormat="1" x14ac:dyDescent="0.2">
      <c r="A89" s="30"/>
      <c r="B89" s="30"/>
      <c r="C89" s="30"/>
      <c r="D89" s="30"/>
      <c r="G89" s="33"/>
    </row>
    <row r="90" spans="1:7" s="10" customFormat="1" x14ac:dyDescent="0.2">
      <c r="A90" s="30"/>
      <c r="B90" s="30"/>
      <c r="C90" s="30"/>
      <c r="D90" s="30"/>
      <c r="G90" s="33"/>
    </row>
    <row r="91" spans="1:7" s="10" customFormat="1" x14ac:dyDescent="0.2">
      <c r="A91" s="30"/>
      <c r="B91" s="30"/>
      <c r="C91" s="30"/>
      <c r="D91" s="30"/>
      <c r="G91" s="33"/>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Z87"/>
  <sheetViews>
    <sheetView showGridLines="0" zoomScale="90" zoomScaleNormal="90" workbookViewId="0">
      <selection activeCell="B7" sqref="B7"/>
    </sheetView>
  </sheetViews>
  <sheetFormatPr defaultColWidth="9.140625" defaultRowHeight="12.75" x14ac:dyDescent="0.2"/>
  <cols>
    <col min="1" max="1" width="39.7109375" style="226" bestFit="1" customWidth="1"/>
    <col min="2" max="4" width="21.28515625" style="226" customWidth="1"/>
    <col min="5" max="5" width="24.140625" style="226" customWidth="1"/>
    <col min="6" max="6" width="31.42578125" style="226" customWidth="1"/>
    <col min="7" max="7" width="7" style="226" customWidth="1"/>
    <col min="8" max="8" width="23.7109375" style="226" hidden="1" customWidth="1"/>
    <col min="9" max="9" width="9.140625" style="226" hidden="1" customWidth="1"/>
    <col min="10" max="10" width="6.5703125" style="456" customWidth="1"/>
    <col min="11" max="26" width="9.140625" style="456"/>
    <col min="27" max="16384" width="9.140625" style="226"/>
  </cols>
  <sheetData>
    <row r="1" spans="1:26" s="448" customFormat="1" ht="10.5" customHeight="1" x14ac:dyDescent="0.2">
      <c r="A1" s="580" t="s">
        <v>120</v>
      </c>
      <c r="B1" s="580"/>
      <c r="C1" s="580"/>
      <c r="D1" s="580"/>
      <c r="F1" s="609"/>
      <c r="G1" s="610"/>
      <c r="H1" s="444"/>
    </row>
    <row r="2" spans="1:26" s="449" customFormat="1" ht="18.75" thickBot="1" x14ac:dyDescent="0.25">
      <c r="A2" s="630" t="s">
        <v>124</v>
      </c>
      <c r="B2" s="630"/>
      <c r="C2" s="630"/>
      <c r="D2" s="630"/>
      <c r="E2" s="630"/>
      <c r="F2" s="630"/>
      <c r="G2" s="630"/>
      <c r="H2" s="336"/>
    </row>
    <row r="3" spans="1:26" s="291" customFormat="1" ht="116.25" customHeight="1" thickBot="1" x14ac:dyDescent="0.25">
      <c r="A3" s="602" t="s">
        <v>192</v>
      </c>
      <c r="B3" s="603"/>
      <c r="C3" s="603"/>
      <c r="D3" s="603"/>
      <c r="E3" s="603"/>
      <c r="F3" s="603"/>
      <c r="G3" s="604"/>
      <c r="H3" s="469"/>
      <c r="I3" s="470"/>
      <c r="J3" s="450"/>
      <c r="K3" s="451"/>
    </row>
    <row r="4" spans="1:26" s="449" customFormat="1" ht="6.75" customHeight="1" thickBot="1" x14ac:dyDescent="0.3">
      <c r="A4" s="471"/>
      <c r="B4" s="471"/>
      <c r="C4" s="471"/>
      <c r="D4" s="471"/>
      <c r="E4" s="472"/>
      <c r="F4" s="471"/>
      <c r="G4" s="471"/>
      <c r="H4" s="471"/>
      <c r="I4" s="471"/>
      <c r="J4" s="452"/>
    </row>
    <row r="5" spans="1:26" s="449" customFormat="1" ht="15" x14ac:dyDescent="0.25">
      <c r="A5" s="473"/>
      <c r="B5" s="474" t="s">
        <v>54</v>
      </c>
      <c r="C5" s="474" t="s">
        <v>57</v>
      </c>
      <c r="D5" s="474" t="s">
        <v>55</v>
      </c>
      <c r="E5" s="474" t="s">
        <v>94</v>
      </c>
      <c r="F5" s="605" t="s">
        <v>134</v>
      </c>
      <c r="G5" s="606"/>
      <c r="H5" s="472"/>
      <c r="I5" s="472"/>
      <c r="J5" s="452"/>
    </row>
    <row r="6" spans="1:26" s="449" customFormat="1" ht="14.25" customHeight="1" x14ac:dyDescent="0.25">
      <c r="A6" s="463" t="s">
        <v>125</v>
      </c>
      <c r="B6" s="475"/>
      <c r="C6" s="475"/>
      <c r="D6" s="475"/>
      <c r="E6" s="476"/>
      <c r="F6" s="607"/>
      <c r="G6" s="608"/>
      <c r="H6" s="477"/>
      <c r="I6" s="478"/>
      <c r="J6" s="452"/>
    </row>
    <row r="7" spans="1:26" s="220" customFormat="1" ht="15" x14ac:dyDescent="0.25">
      <c r="A7" s="462" t="s">
        <v>126</v>
      </c>
      <c r="B7" s="171">
        <v>0</v>
      </c>
      <c r="C7" s="171">
        <v>0</v>
      </c>
      <c r="D7" s="171">
        <v>0</v>
      </c>
      <c r="E7" s="467"/>
      <c r="F7" s="614"/>
      <c r="G7" s="615"/>
      <c r="H7" s="222"/>
      <c r="I7" s="223"/>
      <c r="J7" s="452"/>
      <c r="K7" s="449"/>
      <c r="L7" s="449"/>
      <c r="M7" s="449"/>
      <c r="N7" s="449"/>
      <c r="O7" s="449"/>
      <c r="P7" s="449"/>
      <c r="Q7" s="449"/>
      <c r="R7" s="449"/>
      <c r="S7" s="449"/>
      <c r="T7" s="449"/>
      <c r="U7" s="449"/>
      <c r="V7" s="449"/>
      <c r="W7" s="449"/>
      <c r="X7" s="449"/>
      <c r="Y7" s="449"/>
      <c r="Z7" s="449"/>
    </row>
    <row r="8" spans="1:26" s="220" customFormat="1" ht="15" x14ac:dyDescent="0.25">
      <c r="A8" s="462" t="s">
        <v>127</v>
      </c>
      <c r="B8" s="171">
        <v>0</v>
      </c>
      <c r="C8" s="171">
        <v>0</v>
      </c>
      <c r="D8" s="171">
        <v>0</v>
      </c>
      <c r="E8" s="467"/>
      <c r="F8" s="614"/>
      <c r="G8" s="615"/>
      <c r="H8" s="222"/>
      <c r="I8" s="223"/>
      <c r="J8" s="452"/>
      <c r="K8" s="449"/>
      <c r="L8" s="449"/>
      <c r="M8" s="449"/>
      <c r="N8" s="449"/>
      <c r="O8" s="449"/>
      <c r="P8" s="449"/>
      <c r="Q8" s="449"/>
      <c r="R8" s="449"/>
      <c r="S8" s="449"/>
      <c r="T8" s="449"/>
      <c r="U8" s="449"/>
      <c r="V8" s="449"/>
      <c r="W8" s="449"/>
      <c r="X8" s="449"/>
      <c r="Y8" s="449"/>
      <c r="Z8" s="449"/>
    </row>
    <row r="9" spans="1:26" s="220" customFormat="1" ht="15" x14ac:dyDescent="0.25">
      <c r="A9" s="462" t="s">
        <v>135</v>
      </c>
      <c r="B9" s="171">
        <v>0</v>
      </c>
      <c r="C9" s="171">
        <v>0</v>
      </c>
      <c r="D9" s="171">
        <v>0</v>
      </c>
      <c r="E9" s="461"/>
      <c r="F9" s="616"/>
      <c r="G9" s="615"/>
      <c r="H9" s="224"/>
      <c r="I9" s="221"/>
      <c r="J9" s="452"/>
      <c r="K9" s="449"/>
      <c r="L9" s="449"/>
      <c r="M9" s="449"/>
      <c r="N9" s="449"/>
      <c r="O9" s="449"/>
      <c r="P9" s="449"/>
      <c r="Q9" s="449"/>
      <c r="R9" s="449"/>
      <c r="S9" s="449"/>
      <c r="T9" s="449"/>
      <c r="U9" s="449"/>
      <c r="V9" s="449"/>
      <c r="W9" s="449"/>
      <c r="X9" s="449"/>
      <c r="Y9" s="449"/>
      <c r="Z9" s="449"/>
    </row>
    <row r="10" spans="1:26" s="220" customFormat="1" ht="15" x14ac:dyDescent="0.25">
      <c r="A10" s="462" t="s">
        <v>128</v>
      </c>
      <c r="B10" s="171">
        <v>0</v>
      </c>
      <c r="C10" s="171">
        <v>0</v>
      </c>
      <c r="D10" s="171">
        <v>0</v>
      </c>
      <c r="E10" s="461"/>
      <c r="F10" s="616"/>
      <c r="G10" s="615"/>
      <c r="H10" s="224"/>
      <c r="I10" s="221"/>
      <c r="J10" s="452"/>
      <c r="K10" s="449"/>
      <c r="L10" s="449"/>
      <c r="M10" s="449"/>
      <c r="N10" s="449"/>
      <c r="O10" s="449"/>
      <c r="P10" s="449"/>
      <c r="Q10" s="449"/>
      <c r="R10" s="449"/>
      <c r="S10" s="449"/>
      <c r="T10" s="449"/>
      <c r="U10" s="449"/>
      <c r="V10" s="449"/>
      <c r="W10" s="449"/>
      <c r="X10" s="449"/>
      <c r="Y10" s="449"/>
      <c r="Z10" s="449"/>
    </row>
    <row r="11" spans="1:26" s="449" customFormat="1" ht="15" customHeight="1" x14ac:dyDescent="0.25">
      <c r="A11" s="463" t="s">
        <v>129</v>
      </c>
      <c r="B11" s="464"/>
      <c r="C11" s="464"/>
      <c r="D11" s="464"/>
      <c r="E11" s="465"/>
      <c r="F11" s="617"/>
      <c r="G11" s="618"/>
      <c r="H11" s="466"/>
      <c r="I11" s="452"/>
      <c r="J11" s="452"/>
    </row>
    <row r="12" spans="1:26" s="220" customFormat="1" ht="15" customHeight="1" x14ac:dyDescent="0.25">
      <c r="A12" s="462" t="s">
        <v>130</v>
      </c>
      <c r="B12" s="137"/>
      <c r="C12" s="137"/>
      <c r="D12" s="137"/>
      <c r="E12" s="461">
        <f>ROUND(SUM(B12:D12),0)</f>
        <v>0</v>
      </c>
      <c r="F12" s="683"/>
      <c r="G12" s="684"/>
      <c r="H12" s="224"/>
      <c r="I12" s="221"/>
      <c r="J12" s="452"/>
      <c r="K12" s="449"/>
      <c r="L12" s="449"/>
      <c r="M12" s="449"/>
      <c r="N12" s="449"/>
      <c r="O12" s="449"/>
      <c r="P12" s="449"/>
      <c r="Q12" s="449"/>
      <c r="R12" s="449"/>
      <c r="S12" s="449"/>
      <c r="T12" s="449"/>
      <c r="U12" s="449"/>
      <c r="V12" s="449"/>
      <c r="W12" s="449"/>
      <c r="X12" s="449"/>
      <c r="Y12" s="449"/>
      <c r="Z12" s="449"/>
    </row>
    <row r="13" spans="1:26" s="220" customFormat="1" ht="15" customHeight="1" x14ac:dyDescent="0.25">
      <c r="A13" s="462" t="s">
        <v>131</v>
      </c>
      <c r="B13" s="137"/>
      <c r="C13" s="137"/>
      <c r="D13" s="137"/>
      <c r="E13" s="461">
        <f>ROUND(SUM(B13:D13),0)</f>
        <v>0</v>
      </c>
      <c r="F13" s="683"/>
      <c r="G13" s="684"/>
      <c r="H13" s="224"/>
      <c r="I13" s="221"/>
      <c r="J13" s="452"/>
      <c r="K13" s="449"/>
      <c r="L13" s="449"/>
      <c r="M13" s="449"/>
      <c r="N13" s="449"/>
      <c r="O13" s="449"/>
      <c r="P13" s="449"/>
      <c r="Q13" s="449"/>
      <c r="R13" s="449"/>
      <c r="S13" s="449"/>
      <c r="T13" s="449"/>
      <c r="U13" s="449"/>
      <c r="V13" s="449"/>
      <c r="W13" s="449"/>
      <c r="X13" s="449"/>
      <c r="Y13" s="449"/>
      <c r="Z13" s="449"/>
    </row>
    <row r="14" spans="1:26" s="220" customFormat="1" ht="15" customHeight="1" x14ac:dyDescent="0.25">
      <c r="A14" s="462" t="s">
        <v>136</v>
      </c>
      <c r="B14" s="137"/>
      <c r="C14" s="137"/>
      <c r="D14" s="137"/>
      <c r="E14" s="461">
        <f>ROUND(SUM(B14:D14),0)</f>
        <v>0</v>
      </c>
      <c r="F14" s="685"/>
      <c r="G14" s="684"/>
      <c r="H14" s="224"/>
      <c r="I14" s="221"/>
      <c r="J14" s="452"/>
      <c r="K14" s="449"/>
      <c r="L14" s="449"/>
      <c r="M14" s="449"/>
      <c r="N14" s="449"/>
      <c r="O14" s="449"/>
      <c r="P14" s="449"/>
      <c r="Q14" s="449"/>
      <c r="R14" s="449"/>
      <c r="S14" s="449"/>
      <c r="T14" s="449"/>
      <c r="U14" s="449"/>
      <c r="V14" s="449"/>
      <c r="W14" s="449"/>
      <c r="X14" s="449"/>
      <c r="Y14" s="449"/>
      <c r="Z14" s="449"/>
    </row>
    <row r="15" spans="1:26" s="220" customFormat="1" ht="15" customHeight="1" x14ac:dyDescent="0.25">
      <c r="A15" s="462" t="s">
        <v>132</v>
      </c>
      <c r="B15" s="137"/>
      <c r="C15" s="137"/>
      <c r="D15" s="137"/>
      <c r="E15" s="461">
        <f>ROUND(SUM(B15:D15),0)</f>
        <v>0</v>
      </c>
      <c r="F15" s="685"/>
      <c r="G15" s="684"/>
      <c r="H15" s="224"/>
      <c r="I15" s="221"/>
      <c r="J15" s="452"/>
      <c r="K15" s="449"/>
      <c r="L15" s="449"/>
      <c r="M15" s="449"/>
      <c r="N15" s="449"/>
      <c r="O15" s="449"/>
      <c r="P15" s="449"/>
      <c r="Q15" s="449"/>
      <c r="R15" s="449"/>
      <c r="S15" s="449"/>
      <c r="T15" s="449"/>
      <c r="U15" s="449"/>
      <c r="V15" s="449"/>
      <c r="W15" s="449"/>
      <c r="X15" s="449"/>
      <c r="Y15" s="449"/>
      <c r="Z15" s="449"/>
    </row>
    <row r="16" spans="1:26" s="449" customFormat="1" ht="15" customHeight="1" thickBot="1" x14ac:dyDescent="0.3">
      <c r="A16" s="458" t="s">
        <v>133</v>
      </c>
      <c r="B16" s="459">
        <f>ROUND(SUM(B12:B15),0)</f>
        <v>0</v>
      </c>
      <c r="C16" s="459">
        <f>ROUND(SUM(C12:C15),0)</f>
        <v>0</v>
      </c>
      <c r="D16" s="459">
        <f>ROUND(SUM(D12:D15),0)</f>
        <v>0</v>
      </c>
      <c r="E16" s="459">
        <f>ROUND(SUM(E12:E15),0)</f>
        <v>0</v>
      </c>
      <c r="F16" s="628"/>
      <c r="G16" s="629"/>
      <c r="H16" s="340"/>
    </row>
    <row r="17" spans="1:26" s="449" customFormat="1" ht="6" customHeight="1" thickBot="1" x14ac:dyDescent="0.25">
      <c r="A17" s="376"/>
      <c r="B17" s="402"/>
      <c r="C17" s="340"/>
      <c r="D17" s="460"/>
      <c r="E17" s="341"/>
      <c r="F17" s="340"/>
      <c r="G17" s="460"/>
      <c r="H17" s="340"/>
    </row>
    <row r="18" spans="1:26" s="449" customFormat="1" ht="48" customHeight="1" thickBot="1" x14ac:dyDescent="0.25">
      <c r="A18" s="622" t="s">
        <v>144</v>
      </c>
      <c r="B18" s="623"/>
      <c r="C18" s="623"/>
      <c r="D18" s="623"/>
      <c r="E18" s="623"/>
      <c r="F18" s="623"/>
      <c r="G18" s="624"/>
      <c r="H18" s="453"/>
      <c r="I18" s="453"/>
      <c r="J18" s="453"/>
    </row>
    <row r="19" spans="1:26" s="220" customFormat="1" ht="146.25" customHeight="1" thickBot="1" x14ac:dyDescent="0.25">
      <c r="A19" s="625" t="s">
        <v>194</v>
      </c>
      <c r="B19" s="626"/>
      <c r="C19" s="626"/>
      <c r="D19" s="626"/>
      <c r="E19" s="626"/>
      <c r="F19" s="626"/>
      <c r="G19" s="627"/>
      <c r="H19" s="9"/>
      <c r="I19" s="9"/>
      <c r="J19" s="454"/>
      <c r="K19" s="449"/>
      <c r="L19" s="449"/>
      <c r="M19" s="449"/>
      <c r="N19" s="449"/>
      <c r="O19" s="449"/>
      <c r="P19" s="449"/>
      <c r="Q19" s="449"/>
      <c r="R19" s="449"/>
      <c r="S19" s="449"/>
      <c r="T19" s="449"/>
      <c r="U19" s="449"/>
      <c r="V19" s="449"/>
      <c r="W19" s="449"/>
      <c r="X19" s="449"/>
      <c r="Y19" s="449"/>
      <c r="Z19" s="449"/>
    </row>
    <row r="20" spans="1:26" s="449" customFormat="1" ht="7.5" customHeight="1" thickBot="1" x14ac:dyDescent="0.25">
      <c r="A20" s="454"/>
      <c r="B20" s="454"/>
      <c r="C20" s="454"/>
      <c r="D20" s="454"/>
      <c r="E20" s="454"/>
      <c r="F20" s="454"/>
      <c r="G20" s="454"/>
      <c r="H20" s="454"/>
      <c r="I20" s="454"/>
      <c r="J20" s="454"/>
    </row>
    <row r="21" spans="1:26" s="449" customFormat="1" ht="16.5" thickBot="1" x14ac:dyDescent="0.3">
      <c r="A21" s="619" t="s">
        <v>148</v>
      </c>
      <c r="B21" s="620"/>
      <c r="C21" s="620"/>
      <c r="D21" s="620"/>
      <c r="E21" s="620"/>
      <c r="F21" s="620"/>
      <c r="G21" s="621"/>
      <c r="H21" s="454"/>
      <c r="I21" s="454"/>
      <c r="J21" s="454"/>
    </row>
    <row r="22" spans="1:26" s="449" customFormat="1" ht="6" customHeight="1" thickBot="1" x14ac:dyDescent="0.25">
      <c r="A22" s="454"/>
      <c r="B22" s="454"/>
      <c r="C22" s="454"/>
      <c r="D22" s="454"/>
      <c r="E22" s="454"/>
      <c r="F22" s="454"/>
      <c r="G22" s="454"/>
      <c r="H22" s="454"/>
      <c r="I22" s="454"/>
      <c r="J22" s="454"/>
    </row>
    <row r="23" spans="1:26" s="220" customFormat="1" ht="57.75" customHeight="1" x14ac:dyDescent="0.2">
      <c r="A23" s="515" t="s">
        <v>145</v>
      </c>
      <c r="B23" s="516"/>
      <c r="C23" s="516"/>
      <c r="D23" s="516"/>
      <c r="E23" s="516"/>
      <c r="F23" s="516"/>
      <c r="G23" s="517"/>
      <c r="H23" s="225"/>
      <c r="I23" s="225"/>
      <c r="J23" s="455"/>
      <c r="K23" s="452"/>
      <c r="L23" s="449"/>
      <c r="M23" s="449"/>
      <c r="N23" s="449"/>
      <c r="O23" s="449"/>
      <c r="P23" s="449"/>
      <c r="Q23" s="449"/>
      <c r="R23" s="449"/>
      <c r="S23" s="449"/>
      <c r="T23" s="449"/>
      <c r="U23" s="449"/>
      <c r="V23" s="449"/>
      <c r="W23" s="449"/>
      <c r="X23" s="449"/>
      <c r="Y23" s="449"/>
      <c r="Z23" s="449"/>
    </row>
    <row r="24" spans="1:26" s="220" customFormat="1" ht="24.75" customHeight="1" x14ac:dyDescent="0.2">
      <c r="A24" s="611"/>
      <c r="B24" s="612"/>
      <c r="C24" s="612"/>
      <c r="D24" s="612"/>
      <c r="E24" s="612"/>
      <c r="F24" s="612"/>
      <c r="G24" s="613"/>
      <c r="H24" s="225"/>
      <c r="I24" s="225"/>
      <c r="J24" s="455"/>
      <c r="K24" s="452"/>
      <c r="L24" s="449"/>
      <c r="M24" s="449"/>
      <c r="N24" s="449"/>
      <c r="O24" s="449"/>
      <c r="P24" s="449"/>
      <c r="Q24" s="449"/>
      <c r="R24" s="449"/>
      <c r="S24" s="449"/>
      <c r="T24" s="449"/>
      <c r="U24" s="449"/>
      <c r="V24" s="449"/>
      <c r="W24" s="449"/>
      <c r="X24" s="449"/>
      <c r="Y24" s="449"/>
      <c r="Z24" s="449"/>
    </row>
    <row r="25" spans="1:26" s="220" customFormat="1" ht="4.5" customHeight="1" thickBot="1" x14ac:dyDescent="0.25">
      <c r="A25" s="518"/>
      <c r="B25" s="519"/>
      <c r="C25" s="519"/>
      <c r="D25" s="519"/>
      <c r="E25" s="519"/>
      <c r="F25" s="519"/>
      <c r="G25" s="520"/>
      <c r="H25" s="225"/>
      <c r="I25" s="225"/>
      <c r="J25" s="455"/>
      <c r="K25" s="452"/>
      <c r="L25" s="449"/>
      <c r="M25" s="449"/>
      <c r="N25" s="449"/>
      <c r="O25" s="449"/>
      <c r="P25" s="449"/>
      <c r="Q25" s="449"/>
      <c r="R25" s="449"/>
      <c r="S25" s="449"/>
      <c r="T25" s="449"/>
      <c r="U25" s="449"/>
      <c r="V25" s="449"/>
      <c r="W25" s="449"/>
      <c r="X25" s="449"/>
      <c r="Y25" s="449"/>
      <c r="Z25" s="449"/>
    </row>
    <row r="26" spans="1:26" s="449" customFormat="1" x14ac:dyDescent="0.2">
      <c r="B26" s="457"/>
    </row>
    <row r="27" spans="1:26" s="449" customFormat="1" x14ac:dyDescent="0.2"/>
    <row r="28" spans="1:26" s="449" customFormat="1" x14ac:dyDescent="0.2"/>
    <row r="29" spans="1:26" s="449" customFormat="1" x14ac:dyDescent="0.2"/>
    <row r="30" spans="1:26" s="449" customFormat="1" x14ac:dyDescent="0.2"/>
    <row r="31" spans="1:26" s="449" customFormat="1" x14ac:dyDescent="0.2"/>
    <row r="32" spans="1:26" s="449" customFormat="1" x14ac:dyDescent="0.2"/>
    <row r="33" s="449" customFormat="1" x14ac:dyDescent="0.2"/>
    <row r="34" s="449" customFormat="1" x14ac:dyDescent="0.2"/>
    <row r="35" s="449" customFormat="1" x14ac:dyDescent="0.2"/>
    <row r="36" s="449" customFormat="1" x14ac:dyDescent="0.2"/>
    <row r="37" s="449" customFormat="1" x14ac:dyDescent="0.2"/>
    <row r="38" s="449" customFormat="1" x14ac:dyDescent="0.2"/>
    <row r="39" s="449" customFormat="1" x14ac:dyDescent="0.2"/>
    <row r="40" s="449" customFormat="1" x14ac:dyDescent="0.2"/>
    <row r="41" s="449" customFormat="1" x14ac:dyDescent="0.2"/>
    <row r="42" s="449" customFormat="1" x14ac:dyDescent="0.2"/>
    <row r="43" s="449" customFormat="1" x14ac:dyDescent="0.2"/>
    <row r="44" s="449" customFormat="1" x14ac:dyDescent="0.2"/>
    <row r="45" s="449" customFormat="1" x14ac:dyDescent="0.2"/>
    <row r="46" s="449" customFormat="1" x14ac:dyDescent="0.2"/>
    <row r="47" s="449" customFormat="1" x14ac:dyDescent="0.2"/>
    <row r="48" s="449" customFormat="1" x14ac:dyDescent="0.2"/>
    <row r="49" spans="10:26" s="449" customFormat="1" x14ac:dyDescent="0.2"/>
    <row r="50" spans="10:26" s="449" customFormat="1" x14ac:dyDescent="0.2"/>
    <row r="51" spans="10:26" s="220" customFormat="1" x14ac:dyDescent="0.2">
      <c r="J51" s="449"/>
      <c r="K51" s="449"/>
      <c r="L51" s="449"/>
      <c r="M51" s="449"/>
      <c r="N51" s="449"/>
      <c r="O51" s="449"/>
      <c r="P51" s="449"/>
      <c r="Q51" s="449"/>
      <c r="R51" s="449"/>
      <c r="S51" s="449"/>
      <c r="T51" s="449"/>
      <c r="U51" s="449"/>
      <c r="V51" s="449"/>
      <c r="W51" s="449"/>
      <c r="X51" s="449"/>
      <c r="Y51" s="449"/>
      <c r="Z51" s="449"/>
    </row>
    <row r="52" spans="10:26" s="220" customFormat="1" x14ac:dyDescent="0.2">
      <c r="J52" s="449"/>
      <c r="K52" s="449"/>
      <c r="L52" s="449"/>
      <c r="M52" s="449"/>
      <c r="N52" s="449"/>
      <c r="O52" s="449"/>
      <c r="P52" s="449"/>
      <c r="Q52" s="449"/>
      <c r="R52" s="449"/>
      <c r="S52" s="449"/>
      <c r="T52" s="449"/>
      <c r="U52" s="449"/>
      <c r="V52" s="449"/>
      <c r="W52" s="449"/>
      <c r="X52" s="449"/>
      <c r="Y52" s="449"/>
      <c r="Z52" s="449"/>
    </row>
    <row r="53" spans="10:26" s="220" customFormat="1" x14ac:dyDescent="0.2">
      <c r="J53" s="449"/>
      <c r="K53" s="449"/>
      <c r="L53" s="449"/>
      <c r="M53" s="449"/>
      <c r="N53" s="449"/>
      <c r="O53" s="449"/>
      <c r="P53" s="449"/>
      <c r="Q53" s="449"/>
      <c r="R53" s="449"/>
      <c r="S53" s="449"/>
      <c r="T53" s="449"/>
      <c r="U53" s="449"/>
      <c r="V53" s="449"/>
      <c r="W53" s="449"/>
      <c r="X53" s="449"/>
      <c r="Y53" s="449"/>
      <c r="Z53" s="449"/>
    </row>
    <row r="54" spans="10:26" s="220" customFormat="1" x14ac:dyDescent="0.2">
      <c r="J54" s="449"/>
      <c r="K54" s="449"/>
      <c r="L54" s="449"/>
      <c r="M54" s="449"/>
      <c r="N54" s="449"/>
      <c r="O54" s="449"/>
      <c r="P54" s="449"/>
      <c r="Q54" s="449"/>
      <c r="R54" s="449"/>
      <c r="S54" s="449"/>
      <c r="T54" s="449"/>
      <c r="U54" s="449"/>
      <c r="V54" s="449"/>
      <c r="W54" s="449"/>
      <c r="X54" s="449"/>
      <c r="Y54" s="449"/>
      <c r="Z54" s="449"/>
    </row>
    <row r="55" spans="10:26" s="220" customFormat="1" x14ac:dyDescent="0.2">
      <c r="J55" s="449"/>
      <c r="K55" s="449"/>
      <c r="L55" s="449"/>
      <c r="M55" s="449"/>
      <c r="N55" s="449"/>
      <c r="O55" s="449"/>
      <c r="P55" s="449"/>
      <c r="Q55" s="449"/>
      <c r="R55" s="449"/>
      <c r="S55" s="449"/>
      <c r="T55" s="449"/>
      <c r="U55" s="449"/>
      <c r="V55" s="449"/>
      <c r="W55" s="449"/>
      <c r="X55" s="449"/>
      <c r="Y55" s="449"/>
      <c r="Z55" s="449"/>
    </row>
    <row r="56" spans="10:26" s="220" customFormat="1" x14ac:dyDescent="0.2">
      <c r="J56" s="449"/>
      <c r="K56" s="449"/>
      <c r="L56" s="449"/>
      <c r="M56" s="449"/>
      <c r="N56" s="449"/>
      <c r="O56" s="449"/>
      <c r="P56" s="449"/>
      <c r="Q56" s="449"/>
      <c r="R56" s="449"/>
      <c r="S56" s="449"/>
      <c r="T56" s="449"/>
      <c r="U56" s="449"/>
      <c r="V56" s="449"/>
      <c r="W56" s="449"/>
      <c r="X56" s="449"/>
      <c r="Y56" s="449"/>
      <c r="Z56" s="449"/>
    </row>
    <row r="57" spans="10:26" s="220" customFormat="1" x14ac:dyDescent="0.2">
      <c r="J57" s="449"/>
      <c r="K57" s="449"/>
      <c r="L57" s="449"/>
      <c r="M57" s="449"/>
      <c r="N57" s="449"/>
      <c r="O57" s="449"/>
      <c r="P57" s="449"/>
      <c r="Q57" s="449"/>
      <c r="R57" s="449"/>
      <c r="S57" s="449"/>
      <c r="T57" s="449"/>
      <c r="U57" s="449"/>
      <c r="V57" s="449"/>
      <c r="W57" s="449"/>
      <c r="X57" s="449"/>
      <c r="Y57" s="449"/>
      <c r="Z57" s="449"/>
    </row>
    <row r="58" spans="10:26" s="220" customFormat="1" x14ac:dyDescent="0.2">
      <c r="J58" s="449"/>
      <c r="K58" s="449"/>
      <c r="L58" s="449"/>
      <c r="M58" s="449"/>
      <c r="N58" s="449"/>
      <c r="O58" s="449"/>
      <c r="P58" s="449"/>
      <c r="Q58" s="449"/>
      <c r="R58" s="449"/>
      <c r="S58" s="449"/>
      <c r="T58" s="449"/>
      <c r="U58" s="449"/>
      <c r="V58" s="449"/>
      <c r="W58" s="449"/>
      <c r="X58" s="449"/>
      <c r="Y58" s="449"/>
      <c r="Z58" s="449"/>
    </row>
    <row r="59" spans="10:26" s="220" customFormat="1" x14ac:dyDescent="0.2">
      <c r="J59" s="449"/>
      <c r="K59" s="449"/>
      <c r="L59" s="449"/>
      <c r="M59" s="449"/>
      <c r="N59" s="449"/>
      <c r="O59" s="449"/>
      <c r="P59" s="449"/>
      <c r="Q59" s="449"/>
      <c r="R59" s="449"/>
      <c r="S59" s="449"/>
      <c r="T59" s="449"/>
      <c r="U59" s="449"/>
      <c r="V59" s="449"/>
      <c r="W59" s="449"/>
      <c r="X59" s="449"/>
      <c r="Y59" s="449"/>
      <c r="Z59" s="449"/>
    </row>
    <row r="60" spans="10:26" s="220" customFormat="1" x14ac:dyDescent="0.2">
      <c r="J60" s="449"/>
      <c r="K60" s="449"/>
      <c r="L60" s="449"/>
      <c r="M60" s="449"/>
      <c r="N60" s="449"/>
      <c r="O60" s="449"/>
      <c r="P60" s="449"/>
      <c r="Q60" s="449"/>
      <c r="R60" s="449"/>
      <c r="S60" s="449"/>
      <c r="T60" s="449"/>
      <c r="U60" s="449"/>
      <c r="V60" s="449"/>
      <c r="W60" s="449"/>
      <c r="X60" s="449"/>
      <c r="Y60" s="449"/>
      <c r="Z60" s="449"/>
    </row>
    <row r="61" spans="10:26" s="220" customFormat="1" x14ac:dyDescent="0.2">
      <c r="J61" s="449"/>
      <c r="K61" s="449"/>
      <c r="L61" s="449"/>
      <c r="M61" s="449"/>
      <c r="N61" s="449"/>
      <c r="O61" s="449"/>
      <c r="P61" s="449"/>
      <c r="Q61" s="449"/>
      <c r="R61" s="449"/>
      <c r="S61" s="449"/>
      <c r="T61" s="449"/>
      <c r="U61" s="449"/>
      <c r="V61" s="449"/>
      <c r="W61" s="449"/>
      <c r="X61" s="449"/>
      <c r="Y61" s="449"/>
      <c r="Z61" s="449"/>
    </row>
    <row r="62" spans="10:26" s="220" customFormat="1" x14ac:dyDescent="0.2">
      <c r="J62" s="449"/>
      <c r="K62" s="449"/>
      <c r="L62" s="449"/>
      <c r="M62" s="449"/>
      <c r="N62" s="449"/>
      <c r="O62" s="449"/>
      <c r="P62" s="449"/>
      <c r="Q62" s="449"/>
      <c r="R62" s="449"/>
      <c r="S62" s="449"/>
      <c r="T62" s="449"/>
      <c r="U62" s="449"/>
      <c r="V62" s="449"/>
      <c r="W62" s="449"/>
      <c r="X62" s="449"/>
      <c r="Y62" s="449"/>
      <c r="Z62" s="449"/>
    </row>
    <row r="63" spans="10:26" s="220" customFormat="1" x14ac:dyDescent="0.2">
      <c r="J63" s="449"/>
      <c r="K63" s="449"/>
      <c r="L63" s="449"/>
      <c r="M63" s="449"/>
      <c r="N63" s="449"/>
      <c r="O63" s="449"/>
      <c r="P63" s="449"/>
      <c r="Q63" s="449"/>
      <c r="R63" s="449"/>
      <c r="S63" s="449"/>
      <c r="T63" s="449"/>
      <c r="U63" s="449"/>
      <c r="V63" s="449"/>
      <c r="W63" s="449"/>
      <c r="X63" s="449"/>
      <c r="Y63" s="449"/>
      <c r="Z63" s="449"/>
    </row>
    <row r="64" spans="10:26" s="220" customFormat="1" x14ac:dyDescent="0.2">
      <c r="J64" s="449"/>
      <c r="K64" s="449"/>
      <c r="L64" s="449"/>
      <c r="M64" s="449"/>
      <c r="N64" s="449"/>
      <c r="O64" s="449"/>
      <c r="P64" s="449"/>
      <c r="Q64" s="449"/>
      <c r="R64" s="449"/>
      <c r="S64" s="449"/>
      <c r="T64" s="449"/>
      <c r="U64" s="449"/>
      <c r="V64" s="449"/>
      <c r="W64" s="449"/>
      <c r="X64" s="449"/>
      <c r="Y64" s="449"/>
      <c r="Z64" s="449"/>
    </row>
    <row r="65" spans="10:26" s="220" customFormat="1" x14ac:dyDescent="0.2">
      <c r="J65" s="449"/>
      <c r="K65" s="449"/>
      <c r="L65" s="449"/>
      <c r="M65" s="449"/>
      <c r="N65" s="449"/>
      <c r="O65" s="449"/>
      <c r="P65" s="449"/>
      <c r="Q65" s="449"/>
      <c r="R65" s="449"/>
      <c r="S65" s="449"/>
      <c r="T65" s="449"/>
      <c r="U65" s="449"/>
      <c r="V65" s="449"/>
      <c r="W65" s="449"/>
      <c r="X65" s="449"/>
      <c r="Y65" s="449"/>
      <c r="Z65" s="449"/>
    </row>
    <row r="66" spans="10:26" s="220" customFormat="1" x14ac:dyDescent="0.2">
      <c r="J66" s="449"/>
      <c r="K66" s="449"/>
      <c r="L66" s="449"/>
      <c r="M66" s="449"/>
      <c r="N66" s="449"/>
      <c r="O66" s="449"/>
      <c r="P66" s="449"/>
      <c r="Q66" s="449"/>
      <c r="R66" s="449"/>
      <c r="S66" s="449"/>
      <c r="T66" s="449"/>
      <c r="U66" s="449"/>
      <c r="V66" s="449"/>
      <c r="W66" s="449"/>
      <c r="X66" s="449"/>
      <c r="Y66" s="449"/>
      <c r="Z66" s="449"/>
    </row>
    <row r="67" spans="10:26" s="220" customFormat="1" x14ac:dyDescent="0.2">
      <c r="J67" s="449"/>
      <c r="K67" s="449"/>
      <c r="L67" s="449"/>
      <c r="M67" s="449"/>
      <c r="N67" s="449"/>
      <c r="O67" s="449"/>
      <c r="P67" s="449"/>
      <c r="Q67" s="449"/>
      <c r="R67" s="449"/>
      <c r="S67" s="449"/>
      <c r="T67" s="449"/>
      <c r="U67" s="449"/>
      <c r="V67" s="449"/>
      <c r="W67" s="449"/>
      <c r="X67" s="449"/>
      <c r="Y67" s="449"/>
      <c r="Z67" s="449"/>
    </row>
    <row r="68" spans="10:26" s="220" customFormat="1" x14ac:dyDescent="0.2">
      <c r="J68" s="449"/>
      <c r="K68" s="449"/>
      <c r="L68" s="449"/>
      <c r="M68" s="449"/>
      <c r="N68" s="449"/>
      <c r="O68" s="449"/>
      <c r="P68" s="449"/>
      <c r="Q68" s="449"/>
      <c r="R68" s="449"/>
      <c r="S68" s="449"/>
      <c r="T68" s="449"/>
      <c r="U68" s="449"/>
      <c r="V68" s="449"/>
      <c r="W68" s="449"/>
      <c r="X68" s="449"/>
      <c r="Y68" s="449"/>
      <c r="Z68" s="449"/>
    </row>
    <row r="69" spans="10:26" s="220" customFormat="1" x14ac:dyDescent="0.2">
      <c r="J69" s="449"/>
      <c r="K69" s="449"/>
      <c r="L69" s="449"/>
      <c r="M69" s="449"/>
      <c r="N69" s="449"/>
      <c r="O69" s="449"/>
      <c r="P69" s="449"/>
      <c r="Q69" s="449"/>
      <c r="R69" s="449"/>
      <c r="S69" s="449"/>
      <c r="T69" s="449"/>
      <c r="U69" s="449"/>
      <c r="V69" s="449"/>
      <c r="W69" s="449"/>
      <c r="X69" s="449"/>
      <c r="Y69" s="449"/>
      <c r="Z69" s="449"/>
    </row>
    <row r="70" spans="10:26" s="220" customFormat="1" x14ac:dyDescent="0.2">
      <c r="J70" s="449"/>
      <c r="K70" s="449"/>
      <c r="L70" s="449"/>
      <c r="M70" s="449"/>
      <c r="N70" s="449"/>
      <c r="O70" s="449"/>
      <c r="P70" s="449"/>
      <c r="Q70" s="449"/>
      <c r="R70" s="449"/>
      <c r="S70" s="449"/>
      <c r="T70" s="449"/>
      <c r="U70" s="449"/>
      <c r="V70" s="449"/>
      <c r="W70" s="449"/>
      <c r="X70" s="449"/>
      <c r="Y70" s="449"/>
      <c r="Z70" s="449"/>
    </row>
    <row r="71" spans="10:26" s="220" customFormat="1" x14ac:dyDescent="0.2">
      <c r="J71" s="449"/>
      <c r="K71" s="449"/>
      <c r="L71" s="449"/>
      <c r="M71" s="449"/>
      <c r="N71" s="449"/>
      <c r="O71" s="449"/>
      <c r="P71" s="449"/>
      <c r="Q71" s="449"/>
      <c r="R71" s="449"/>
      <c r="S71" s="449"/>
      <c r="T71" s="449"/>
      <c r="U71" s="449"/>
      <c r="V71" s="449"/>
      <c r="W71" s="449"/>
      <c r="X71" s="449"/>
      <c r="Y71" s="449"/>
      <c r="Z71" s="449"/>
    </row>
    <row r="72" spans="10:26" s="220" customFormat="1" x14ac:dyDescent="0.2">
      <c r="J72" s="449"/>
      <c r="K72" s="449"/>
      <c r="L72" s="449"/>
      <c r="M72" s="449"/>
      <c r="N72" s="449"/>
      <c r="O72" s="449"/>
      <c r="P72" s="449"/>
      <c r="Q72" s="449"/>
      <c r="R72" s="449"/>
      <c r="S72" s="449"/>
      <c r="T72" s="449"/>
      <c r="U72" s="449"/>
      <c r="V72" s="449"/>
      <c r="W72" s="449"/>
      <c r="X72" s="449"/>
      <c r="Y72" s="449"/>
      <c r="Z72" s="449"/>
    </row>
    <row r="73" spans="10:26" s="220" customFormat="1" x14ac:dyDescent="0.2">
      <c r="J73" s="449"/>
      <c r="K73" s="449"/>
      <c r="L73" s="449"/>
      <c r="M73" s="449"/>
      <c r="N73" s="449"/>
      <c r="O73" s="449"/>
      <c r="P73" s="449"/>
      <c r="Q73" s="449"/>
      <c r="R73" s="449"/>
      <c r="S73" s="449"/>
      <c r="T73" s="449"/>
      <c r="U73" s="449"/>
      <c r="V73" s="449"/>
      <c r="W73" s="449"/>
      <c r="X73" s="449"/>
      <c r="Y73" s="449"/>
      <c r="Z73" s="449"/>
    </row>
    <row r="74" spans="10:26" s="220" customFormat="1" x14ac:dyDescent="0.2">
      <c r="J74" s="449"/>
      <c r="K74" s="449"/>
      <c r="L74" s="449"/>
      <c r="M74" s="449"/>
      <c r="N74" s="449"/>
      <c r="O74" s="449"/>
      <c r="P74" s="449"/>
      <c r="Q74" s="449"/>
      <c r="R74" s="449"/>
      <c r="S74" s="449"/>
      <c r="T74" s="449"/>
      <c r="U74" s="449"/>
      <c r="V74" s="449"/>
      <c r="W74" s="449"/>
      <c r="X74" s="449"/>
      <c r="Y74" s="449"/>
      <c r="Z74" s="449"/>
    </row>
    <row r="75" spans="10:26" s="220" customFormat="1" x14ac:dyDescent="0.2">
      <c r="J75" s="449"/>
      <c r="K75" s="449"/>
      <c r="L75" s="449"/>
      <c r="M75" s="449"/>
      <c r="N75" s="449"/>
      <c r="O75" s="449"/>
      <c r="P75" s="449"/>
      <c r="Q75" s="449"/>
      <c r="R75" s="449"/>
      <c r="S75" s="449"/>
      <c r="T75" s="449"/>
      <c r="U75" s="449"/>
      <c r="V75" s="449"/>
      <c r="W75" s="449"/>
      <c r="X75" s="449"/>
      <c r="Y75" s="449"/>
      <c r="Z75" s="449"/>
    </row>
    <row r="76" spans="10:26" s="220" customFormat="1" x14ac:dyDescent="0.2">
      <c r="J76" s="449"/>
      <c r="K76" s="449"/>
      <c r="L76" s="449"/>
      <c r="M76" s="449"/>
      <c r="N76" s="449"/>
      <c r="O76" s="449"/>
      <c r="P76" s="449"/>
      <c r="Q76" s="449"/>
      <c r="R76" s="449"/>
      <c r="S76" s="449"/>
      <c r="T76" s="449"/>
      <c r="U76" s="449"/>
      <c r="V76" s="449"/>
      <c r="W76" s="449"/>
      <c r="X76" s="449"/>
      <c r="Y76" s="449"/>
      <c r="Z76" s="449"/>
    </row>
    <row r="77" spans="10:26" s="220" customFormat="1" x14ac:dyDescent="0.2">
      <c r="J77" s="449"/>
      <c r="K77" s="449"/>
      <c r="L77" s="449"/>
      <c r="M77" s="449"/>
      <c r="N77" s="449"/>
      <c r="O77" s="449"/>
      <c r="P77" s="449"/>
      <c r="Q77" s="449"/>
      <c r="R77" s="449"/>
      <c r="S77" s="449"/>
      <c r="T77" s="449"/>
      <c r="U77" s="449"/>
      <c r="V77" s="449"/>
      <c r="W77" s="449"/>
      <c r="X77" s="449"/>
      <c r="Y77" s="449"/>
      <c r="Z77" s="449"/>
    </row>
    <row r="78" spans="10:26" s="220" customFormat="1" x14ac:dyDescent="0.2">
      <c r="J78" s="449"/>
      <c r="K78" s="449"/>
      <c r="L78" s="449"/>
      <c r="M78" s="449"/>
      <c r="N78" s="449"/>
      <c r="O78" s="449"/>
      <c r="P78" s="449"/>
      <c r="Q78" s="449"/>
      <c r="R78" s="449"/>
      <c r="S78" s="449"/>
      <c r="T78" s="449"/>
      <c r="U78" s="449"/>
      <c r="V78" s="449"/>
      <c r="W78" s="449"/>
      <c r="X78" s="449"/>
      <c r="Y78" s="449"/>
      <c r="Z78" s="449"/>
    </row>
    <row r="79" spans="10:26" s="220" customFormat="1" x14ac:dyDescent="0.2">
      <c r="J79" s="449"/>
      <c r="K79" s="449"/>
      <c r="L79" s="449"/>
      <c r="M79" s="449"/>
      <c r="N79" s="449"/>
      <c r="O79" s="449"/>
      <c r="P79" s="449"/>
      <c r="Q79" s="449"/>
      <c r="R79" s="449"/>
      <c r="S79" s="449"/>
      <c r="T79" s="449"/>
      <c r="U79" s="449"/>
      <c r="V79" s="449"/>
      <c r="W79" s="449"/>
      <c r="X79" s="449"/>
      <c r="Y79" s="449"/>
      <c r="Z79" s="449"/>
    </row>
    <row r="80" spans="10:26" s="220" customFormat="1" x14ac:dyDescent="0.2">
      <c r="J80" s="449"/>
      <c r="K80" s="449"/>
      <c r="L80" s="449"/>
      <c r="M80" s="449"/>
      <c r="N80" s="449"/>
      <c r="O80" s="449"/>
      <c r="P80" s="449"/>
      <c r="Q80" s="449"/>
      <c r="R80" s="449"/>
      <c r="S80" s="449"/>
      <c r="T80" s="449"/>
      <c r="U80" s="449"/>
      <c r="V80" s="449"/>
      <c r="W80" s="449"/>
      <c r="X80" s="449"/>
      <c r="Y80" s="449"/>
      <c r="Z80" s="449"/>
    </row>
    <row r="81" spans="9:26" s="220" customFormat="1" x14ac:dyDescent="0.2">
      <c r="J81" s="449"/>
      <c r="K81" s="449"/>
      <c r="L81" s="449"/>
      <c r="M81" s="449"/>
      <c r="N81" s="449"/>
      <c r="O81" s="449"/>
      <c r="P81" s="449"/>
      <c r="Q81" s="449"/>
      <c r="R81" s="449"/>
      <c r="S81" s="449"/>
      <c r="T81" s="449"/>
      <c r="U81" s="449"/>
      <c r="V81" s="449"/>
      <c r="W81" s="449"/>
      <c r="X81" s="449"/>
      <c r="Y81" s="449"/>
      <c r="Z81" s="449"/>
    </row>
    <row r="82" spans="9:26" x14ac:dyDescent="0.2">
      <c r="I82" s="220"/>
      <c r="J82" s="449"/>
    </row>
    <row r="83" spans="9:26" x14ac:dyDescent="0.2">
      <c r="I83" s="220"/>
      <c r="J83" s="449"/>
    </row>
    <row r="84" spans="9:26" x14ac:dyDescent="0.2">
      <c r="I84" s="220"/>
      <c r="J84" s="449"/>
    </row>
    <row r="85" spans="9:26" x14ac:dyDescent="0.2">
      <c r="I85" s="220"/>
      <c r="J85" s="449"/>
    </row>
    <row r="86" spans="9:26" x14ac:dyDescent="0.2">
      <c r="I86" s="220"/>
      <c r="J86" s="449"/>
    </row>
    <row r="87" spans="9:26" x14ac:dyDescent="0.2">
      <c r="I87" s="220"/>
      <c r="J87" s="449"/>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F16:G16"/>
    <mergeCell ref="F14:G14"/>
    <mergeCell ref="F15:G15"/>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Z100"/>
  <sheetViews>
    <sheetView showGridLines="0" zoomScale="90" workbookViewId="0">
      <selection activeCell="D8" sqref="D8"/>
    </sheetView>
  </sheetViews>
  <sheetFormatPr defaultColWidth="9.140625" defaultRowHeight="12.75" x14ac:dyDescent="0.2"/>
  <cols>
    <col min="1" max="1" width="22.28515625" style="190" customWidth="1"/>
    <col min="2" max="2" width="15.140625" style="186" customWidth="1"/>
    <col min="3" max="3" width="61.85546875" style="187" customWidth="1"/>
    <col min="4" max="5" width="12" style="187" customWidth="1"/>
    <col min="6" max="6" width="13.85546875" style="187" customWidth="1"/>
    <col min="7" max="7" width="14.7109375" style="200" customWidth="1"/>
    <col min="8" max="26" width="9.140625" style="1"/>
    <col min="27" max="16384" width="9.140625" style="5"/>
  </cols>
  <sheetData>
    <row r="1" spans="1:12" s="392" customFormat="1" ht="11.25" x14ac:dyDescent="0.2">
      <c r="A1" s="580" t="s">
        <v>121</v>
      </c>
      <c r="B1" s="580"/>
      <c r="C1" s="580"/>
      <c r="D1" s="391"/>
      <c r="E1" s="590"/>
      <c r="F1" s="590"/>
      <c r="G1" s="590"/>
      <c r="H1" s="391"/>
    </row>
    <row r="2" spans="1:12" s="394" customFormat="1" ht="18.75" thickBot="1" x14ac:dyDescent="0.25">
      <c r="A2" s="583" t="s">
        <v>86</v>
      </c>
      <c r="B2" s="583"/>
      <c r="C2" s="583"/>
      <c r="D2" s="583"/>
      <c r="E2" s="583"/>
      <c r="F2" s="583"/>
      <c r="G2" s="583"/>
      <c r="H2" s="393"/>
      <c r="I2" s="393"/>
      <c r="J2" s="393"/>
      <c r="K2" s="393"/>
      <c r="L2" s="393"/>
    </row>
    <row r="3" spans="1:12" s="33" customFormat="1" ht="282" customHeight="1" thickBot="1" x14ac:dyDescent="0.25">
      <c r="A3" s="584" t="s">
        <v>199</v>
      </c>
      <c r="B3" s="603"/>
      <c r="C3" s="603"/>
      <c r="D3" s="603"/>
      <c r="E3" s="603"/>
      <c r="F3" s="603"/>
      <c r="G3" s="604"/>
    </row>
    <row r="4" spans="1:12" s="1" customFormat="1" ht="21" customHeight="1" thickBot="1" x14ac:dyDescent="0.25">
      <c r="A4" s="376"/>
      <c r="B4" s="340"/>
      <c r="C4" s="341"/>
      <c r="D4" s="341"/>
      <c r="E4" s="341"/>
      <c r="F4" s="341"/>
      <c r="G4" s="396"/>
    </row>
    <row r="5" spans="1:12" s="337" customFormat="1" ht="42.75" customHeight="1" thickBot="1" x14ac:dyDescent="0.25">
      <c r="A5" s="500" t="s">
        <v>81</v>
      </c>
      <c r="B5" s="501" t="s">
        <v>181</v>
      </c>
      <c r="C5" s="501" t="s">
        <v>45</v>
      </c>
      <c r="D5" s="502" t="s">
        <v>54</v>
      </c>
      <c r="E5" s="502" t="s">
        <v>57</v>
      </c>
      <c r="F5" s="502" t="s">
        <v>55</v>
      </c>
      <c r="G5" s="503" t="s">
        <v>82</v>
      </c>
    </row>
    <row r="6" spans="1:12" s="1" customFormat="1" ht="26.25" thickBot="1" x14ac:dyDescent="0.25">
      <c r="A6" s="504" t="s">
        <v>174</v>
      </c>
      <c r="B6" s="505" t="s">
        <v>108</v>
      </c>
      <c r="C6" s="506" t="s">
        <v>152</v>
      </c>
      <c r="D6" s="507">
        <v>13600</v>
      </c>
      <c r="E6" s="507"/>
      <c r="F6" s="507"/>
      <c r="G6" s="508">
        <f t="shared" ref="G6:G16" si="0">SUM(D6:F6)</f>
        <v>13600</v>
      </c>
    </row>
    <row r="7" spans="1:12" x14ac:dyDescent="0.2">
      <c r="A7" s="6"/>
      <c r="B7" s="7"/>
      <c r="C7" s="8"/>
      <c r="D7" s="125"/>
      <c r="E7" s="125"/>
      <c r="F7" s="125"/>
      <c r="G7" s="431">
        <f t="shared" si="0"/>
        <v>0</v>
      </c>
    </row>
    <row r="8" spans="1:12" x14ac:dyDescent="0.2">
      <c r="A8" s="6"/>
      <c r="B8" s="7"/>
      <c r="C8" s="8"/>
      <c r="D8" s="125"/>
      <c r="E8" s="125"/>
      <c r="F8" s="125"/>
      <c r="G8" s="498">
        <f t="shared" si="0"/>
        <v>0</v>
      </c>
    </row>
    <row r="9" spans="1:12" x14ac:dyDescent="0.2">
      <c r="A9" s="6"/>
      <c r="B9" s="7"/>
      <c r="C9" s="8"/>
      <c r="D9" s="125"/>
      <c r="E9" s="125"/>
      <c r="F9" s="125"/>
      <c r="G9" s="498">
        <f t="shared" si="0"/>
        <v>0</v>
      </c>
    </row>
    <row r="10" spans="1:12" x14ac:dyDescent="0.2">
      <c r="A10" s="6"/>
      <c r="B10" s="7"/>
      <c r="C10" s="8"/>
      <c r="D10" s="125"/>
      <c r="E10" s="125"/>
      <c r="F10" s="125"/>
      <c r="G10" s="498">
        <f t="shared" si="0"/>
        <v>0</v>
      </c>
    </row>
    <row r="11" spans="1:12" x14ac:dyDescent="0.2">
      <c r="A11" s="6"/>
      <c r="B11" s="7"/>
      <c r="C11" s="8"/>
      <c r="D11" s="125"/>
      <c r="E11" s="125"/>
      <c r="F11" s="125"/>
      <c r="G11" s="498">
        <f t="shared" si="0"/>
        <v>0</v>
      </c>
    </row>
    <row r="12" spans="1:12" x14ac:dyDescent="0.2">
      <c r="A12" s="6"/>
      <c r="B12" s="7"/>
      <c r="C12" s="8"/>
      <c r="D12" s="125"/>
      <c r="E12" s="125"/>
      <c r="F12" s="125"/>
      <c r="G12" s="498">
        <f t="shared" si="0"/>
        <v>0</v>
      </c>
    </row>
    <row r="13" spans="1:12" x14ac:dyDescent="0.2">
      <c r="A13" s="3"/>
      <c r="B13" s="2"/>
      <c r="C13" s="4"/>
      <c r="D13" s="125"/>
      <c r="E13" s="125"/>
      <c r="F13" s="125"/>
      <c r="G13" s="498">
        <f t="shared" si="0"/>
        <v>0</v>
      </c>
    </row>
    <row r="14" spans="1:12" x14ac:dyDescent="0.2">
      <c r="A14" s="3"/>
      <c r="B14" s="2"/>
      <c r="C14" s="4"/>
      <c r="D14" s="126"/>
      <c r="E14" s="126"/>
      <c r="F14" s="126"/>
      <c r="G14" s="498">
        <f t="shared" si="0"/>
        <v>0</v>
      </c>
    </row>
    <row r="15" spans="1:12" x14ac:dyDescent="0.2">
      <c r="A15" s="3"/>
      <c r="B15" s="2"/>
      <c r="C15" s="4"/>
      <c r="D15" s="126"/>
      <c r="E15" s="126"/>
      <c r="F15" s="126"/>
      <c r="G15" s="498">
        <f t="shared" si="0"/>
        <v>0</v>
      </c>
    </row>
    <row r="16" spans="1:12" ht="13.5" thickBot="1" x14ac:dyDescent="0.25">
      <c r="A16" s="3"/>
      <c r="B16" s="2"/>
      <c r="C16" s="4"/>
      <c r="D16" s="126"/>
      <c r="E16" s="126"/>
      <c r="F16" s="126"/>
      <c r="G16" s="499">
        <f t="shared" si="0"/>
        <v>0</v>
      </c>
    </row>
    <row r="17" spans="1:7" s="337" customFormat="1" ht="13.5" thickBot="1" x14ac:dyDescent="0.25">
      <c r="A17" s="480"/>
      <c r="B17" s="412"/>
      <c r="C17" s="348" t="s">
        <v>107</v>
      </c>
      <c r="D17" s="227">
        <f>ROUND(SUM(D7:D16),0)</f>
        <v>0</v>
      </c>
      <c r="E17" s="227">
        <f>ROUND(SUM(E7:E16),0)</f>
        <v>0</v>
      </c>
      <c r="F17" s="227">
        <f>ROUND(SUM(F7:F16),0)</f>
        <v>0</v>
      </c>
      <c r="G17" s="228">
        <f>ROUND(SUM(G7:G16),0)</f>
        <v>0</v>
      </c>
    </row>
    <row r="18" spans="1:7" s="337" customFormat="1" ht="15.75" customHeight="1" x14ac:dyDescent="0.2">
      <c r="A18" s="481"/>
      <c r="B18" s="482"/>
      <c r="C18" s="483"/>
      <c r="D18" s="271"/>
      <c r="E18" s="271"/>
      <c r="F18" s="271"/>
      <c r="G18" s="271"/>
    </row>
    <row r="19" spans="1:7" s="337" customFormat="1" ht="12.75" customHeight="1" x14ac:dyDescent="0.2">
      <c r="A19" s="484"/>
      <c r="B19" s="485"/>
      <c r="C19" s="486" t="s">
        <v>205</v>
      </c>
      <c r="D19" s="275">
        <f>IF(D17&gt;0,D17/'Instructions and Summary'!B32,0)</f>
        <v>0</v>
      </c>
      <c r="E19" s="275">
        <f>IF(E17&gt;0,E17/'Instructions and Summary'!C32,0)</f>
        <v>0</v>
      </c>
      <c r="F19" s="275">
        <f>IF(F17&gt;0,F17/'Instructions and Summary'!D32,0)</f>
        <v>0</v>
      </c>
      <c r="G19" s="274"/>
    </row>
    <row r="20" spans="1:7" s="337" customFormat="1" ht="2.25" hidden="1" customHeight="1" x14ac:dyDescent="0.2">
      <c r="A20" s="487"/>
      <c r="B20" s="488"/>
      <c r="C20" s="486"/>
      <c r="D20" s="273"/>
      <c r="E20" s="273"/>
      <c r="F20" s="273"/>
      <c r="G20" s="272"/>
    </row>
    <row r="21" spans="1:7" s="479" customFormat="1" ht="15.75" customHeight="1" x14ac:dyDescent="0.2">
      <c r="A21" s="489"/>
      <c r="B21" s="489"/>
      <c r="C21" s="490"/>
      <c r="D21" s="491"/>
      <c r="E21" s="631"/>
      <c r="F21" s="631"/>
      <c r="G21" s="491"/>
    </row>
    <row r="22" spans="1:7" s="479" customFormat="1" ht="15.75" x14ac:dyDescent="0.2">
      <c r="A22" s="633" t="s">
        <v>110</v>
      </c>
      <c r="B22" s="633"/>
      <c r="C22" s="492">
        <f>'Instructions and Summary'!E32</f>
        <v>0</v>
      </c>
      <c r="D22" s="632" t="s">
        <v>204</v>
      </c>
      <c r="E22" s="632"/>
      <c r="F22" s="632"/>
      <c r="G22" s="493">
        <f>IF(C22&gt;0,G17/C22,0)</f>
        <v>0</v>
      </c>
    </row>
    <row r="23" spans="1:7" s="479" customFormat="1" ht="12" customHeight="1" thickBot="1" x14ac:dyDescent="0.25">
      <c r="A23" s="494"/>
      <c r="B23" s="495"/>
      <c r="E23" s="496"/>
      <c r="F23" s="497"/>
      <c r="G23" s="495"/>
    </row>
    <row r="24" spans="1:7" x14ac:dyDescent="0.2">
      <c r="A24" s="573" t="s">
        <v>141</v>
      </c>
      <c r="B24" s="574"/>
      <c r="C24" s="574"/>
      <c r="D24" s="574"/>
      <c r="E24" s="574"/>
      <c r="F24" s="574"/>
      <c r="G24" s="575"/>
    </row>
    <row r="25" spans="1:7" ht="13.5" thickBot="1" x14ac:dyDescent="0.25">
      <c r="A25" s="576"/>
      <c r="B25" s="577"/>
      <c r="C25" s="577"/>
      <c r="D25" s="577"/>
      <c r="E25" s="577"/>
      <c r="F25" s="577"/>
      <c r="G25" s="578"/>
    </row>
    <row r="26" spans="1:7" s="1" customFormat="1" x14ac:dyDescent="0.2">
      <c r="A26" s="344"/>
      <c r="B26" s="340"/>
      <c r="C26" s="341"/>
      <c r="D26" s="341"/>
      <c r="E26" s="341"/>
      <c r="F26" s="341"/>
      <c r="G26" s="396"/>
    </row>
    <row r="27" spans="1:7" s="1" customFormat="1" x14ac:dyDescent="0.2">
      <c r="A27" s="344"/>
      <c r="B27" s="340"/>
      <c r="C27" s="341"/>
      <c r="D27" s="341"/>
      <c r="E27" s="341"/>
      <c r="F27" s="341"/>
      <c r="G27" s="396"/>
    </row>
    <row r="28" spans="1:7" s="1" customFormat="1" x14ac:dyDescent="0.2">
      <c r="A28" s="344"/>
      <c r="B28" s="340"/>
      <c r="C28" s="341"/>
      <c r="D28" s="341"/>
      <c r="E28" s="341"/>
      <c r="F28" s="341"/>
      <c r="G28" s="396"/>
    </row>
    <row r="29" spans="1:7" s="1" customFormat="1" x14ac:dyDescent="0.2">
      <c r="A29" s="344"/>
      <c r="B29" s="340"/>
      <c r="C29" s="341"/>
      <c r="D29" s="341"/>
      <c r="E29" s="341"/>
      <c r="F29" s="341"/>
      <c r="G29" s="396"/>
    </row>
    <row r="30" spans="1:7" s="1" customFormat="1" x14ac:dyDescent="0.2">
      <c r="A30" s="344"/>
      <c r="B30" s="340"/>
      <c r="C30" s="341"/>
      <c r="D30" s="341"/>
      <c r="E30" s="341"/>
      <c r="F30" s="341"/>
      <c r="G30" s="396"/>
    </row>
    <row r="31" spans="1:7" s="1" customFormat="1" x14ac:dyDescent="0.2">
      <c r="A31" s="344"/>
      <c r="B31" s="340"/>
      <c r="C31" s="341"/>
      <c r="D31" s="341"/>
      <c r="E31" s="341"/>
      <c r="F31" s="341"/>
      <c r="G31" s="396"/>
    </row>
    <row r="32" spans="1:7" s="1" customFormat="1" x14ac:dyDescent="0.2">
      <c r="A32" s="344"/>
      <c r="B32" s="340"/>
      <c r="C32" s="341"/>
      <c r="D32" s="341"/>
      <c r="E32" s="341"/>
      <c r="F32" s="341"/>
      <c r="G32" s="396"/>
    </row>
    <row r="33" spans="1:7" s="1" customFormat="1" x14ac:dyDescent="0.2">
      <c r="A33" s="344"/>
      <c r="B33" s="340"/>
      <c r="C33" s="341"/>
      <c r="D33" s="341"/>
      <c r="E33" s="341"/>
      <c r="F33" s="341"/>
      <c r="G33" s="396"/>
    </row>
    <row r="34" spans="1:7" s="1" customFormat="1" x14ac:dyDescent="0.2">
      <c r="A34" s="344"/>
      <c r="B34" s="340"/>
      <c r="C34" s="341"/>
      <c r="D34" s="341"/>
      <c r="E34" s="341"/>
      <c r="F34" s="341"/>
      <c r="G34" s="396"/>
    </row>
    <row r="35" spans="1:7" s="1" customFormat="1" x14ac:dyDescent="0.2">
      <c r="A35" s="344"/>
      <c r="B35" s="340"/>
      <c r="C35" s="341"/>
      <c r="D35" s="341"/>
      <c r="E35" s="341"/>
      <c r="F35" s="341"/>
      <c r="G35" s="396"/>
    </row>
    <row r="36" spans="1:7" s="1" customFormat="1" x14ac:dyDescent="0.2">
      <c r="A36" s="344"/>
      <c r="B36" s="340"/>
      <c r="C36" s="341"/>
      <c r="D36" s="341"/>
      <c r="E36" s="341"/>
      <c r="F36" s="341"/>
      <c r="G36" s="396"/>
    </row>
    <row r="37" spans="1:7" s="1" customFormat="1" x14ac:dyDescent="0.2">
      <c r="A37" s="344"/>
      <c r="B37" s="340"/>
      <c r="C37" s="341"/>
      <c r="D37" s="341"/>
      <c r="E37" s="341"/>
      <c r="F37" s="341"/>
      <c r="G37" s="396"/>
    </row>
    <row r="38" spans="1:7" s="1" customFormat="1" x14ac:dyDescent="0.2">
      <c r="A38" s="344"/>
      <c r="B38" s="340"/>
      <c r="C38" s="341"/>
      <c r="D38" s="341"/>
      <c r="E38" s="341"/>
      <c r="F38" s="341"/>
      <c r="G38" s="396"/>
    </row>
    <row r="39" spans="1:7" s="1" customFormat="1" x14ac:dyDescent="0.2">
      <c r="A39" s="344"/>
      <c r="B39" s="340"/>
      <c r="C39" s="341"/>
      <c r="D39" s="341"/>
      <c r="E39" s="341"/>
      <c r="F39" s="341"/>
      <c r="G39" s="396"/>
    </row>
    <row r="40" spans="1:7" s="1" customFormat="1" x14ac:dyDescent="0.2">
      <c r="A40" s="344"/>
      <c r="B40" s="340"/>
      <c r="C40" s="341"/>
      <c r="D40" s="341"/>
      <c r="E40" s="341"/>
      <c r="F40" s="341"/>
      <c r="G40" s="396"/>
    </row>
    <row r="41" spans="1:7" s="1" customFormat="1" x14ac:dyDescent="0.2">
      <c r="A41" s="344"/>
      <c r="B41" s="340"/>
      <c r="C41" s="341"/>
      <c r="D41" s="341"/>
      <c r="E41" s="341"/>
      <c r="F41" s="341"/>
      <c r="G41" s="396"/>
    </row>
    <row r="42" spans="1:7" s="1" customFormat="1" x14ac:dyDescent="0.2">
      <c r="A42" s="344"/>
      <c r="B42" s="340"/>
      <c r="C42" s="341"/>
      <c r="D42" s="341"/>
      <c r="E42" s="341"/>
      <c r="F42" s="341"/>
      <c r="G42" s="396"/>
    </row>
    <row r="43" spans="1:7" s="1" customFormat="1" x14ac:dyDescent="0.2">
      <c r="A43" s="344"/>
      <c r="B43" s="340"/>
      <c r="C43" s="341"/>
      <c r="D43" s="341"/>
      <c r="E43" s="341"/>
      <c r="F43" s="341"/>
      <c r="G43" s="396"/>
    </row>
    <row r="44" spans="1:7" s="1" customFormat="1" x14ac:dyDescent="0.2">
      <c r="A44" s="344"/>
      <c r="B44" s="340"/>
      <c r="C44" s="341"/>
      <c r="D44" s="341"/>
      <c r="E44" s="341"/>
      <c r="F44" s="341"/>
      <c r="G44" s="396"/>
    </row>
    <row r="45" spans="1:7" s="1" customFormat="1" x14ac:dyDescent="0.2">
      <c r="A45" s="344"/>
      <c r="B45" s="340"/>
      <c r="C45" s="341"/>
      <c r="D45" s="341"/>
      <c r="E45" s="341"/>
      <c r="F45" s="341"/>
      <c r="G45" s="396"/>
    </row>
    <row r="46" spans="1:7" s="1" customFormat="1" x14ac:dyDescent="0.2">
      <c r="A46" s="344"/>
      <c r="B46" s="340"/>
      <c r="C46" s="341"/>
      <c r="D46" s="341"/>
      <c r="E46" s="341"/>
      <c r="F46" s="341"/>
      <c r="G46" s="396"/>
    </row>
    <row r="47" spans="1:7" s="1" customFormat="1" x14ac:dyDescent="0.2">
      <c r="A47" s="344"/>
      <c r="B47" s="340"/>
      <c r="C47" s="341"/>
      <c r="D47" s="341"/>
      <c r="E47" s="341"/>
      <c r="F47" s="341"/>
      <c r="G47" s="396"/>
    </row>
    <row r="48" spans="1:7" s="1" customFormat="1" x14ac:dyDescent="0.2">
      <c r="A48" s="344"/>
      <c r="B48" s="340"/>
      <c r="C48" s="341"/>
      <c r="D48" s="341"/>
      <c r="E48" s="341"/>
      <c r="F48" s="341"/>
      <c r="G48" s="396"/>
    </row>
    <row r="49" spans="1:7" s="1" customFormat="1" x14ac:dyDescent="0.2">
      <c r="A49" s="344"/>
      <c r="B49" s="340"/>
      <c r="C49" s="341"/>
      <c r="D49" s="341"/>
      <c r="E49" s="341"/>
      <c r="F49" s="341"/>
      <c r="G49" s="396"/>
    </row>
    <row r="50" spans="1:7" s="1" customFormat="1" x14ac:dyDescent="0.2">
      <c r="A50" s="344"/>
      <c r="B50" s="340"/>
      <c r="C50" s="341"/>
      <c r="D50" s="341"/>
      <c r="E50" s="341"/>
      <c r="F50" s="341"/>
      <c r="G50" s="396"/>
    </row>
    <row r="51" spans="1:7" s="1" customFormat="1" x14ac:dyDescent="0.2">
      <c r="A51" s="344"/>
      <c r="B51" s="340"/>
      <c r="C51" s="341"/>
      <c r="D51" s="341"/>
      <c r="E51" s="341"/>
      <c r="F51" s="341"/>
      <c r="G51" s="396"/>
    </row>
    <row r="52" spans="1:7" s="1" customFormat="1" x14ac:dyDescent="0.2">
      <c r="A52" s="344"/>
      <c r="B52" s="340"/>
      <c r="C52" s="341"/>
      <c r="D52" s="341"/>
      <c r="E52" s="341"/>
      <c r="F52" s="341"/>
      <c r="G52" s="396"/>
    </row>
    <row r="53" spans="1:7" s="1" customFormat="1" x14ac:dyDescent="0.2">
      <c r="A53" s="344"/>
      <c r="B53" s="340"/>
      <c r="C53" s="341"/>
      <c r="D53" s="341"/>
      <c r="E53" s="341"/>
      <c r="F53" s="341"/>
      <c r="G53" s="396"/>
    </row>
    <row r="54" spans="1:7" s="1" customFormat="1" x14ac:dyDescent="0.2">
      <c r="A54" s="344"/>
      <c r="B54" s="340"/>
      <c r="C54" s="341"/>
      <c r="D54" s="341"/>
      <c r="E54" s="341"/>
      <c r="F54" s="341"/>
      <c r="G54" s="396"/>
    </row>
    <row r="55" spans="1:7" s="1" customFormat="1" x14ac:dyDescent="0.2">
      <c r="A55" s="344"/>
      <c r="B55" s="340"/>
      <c r="C55" s="341"/>
      <c r="D55" s="341"/>
      <c r="E55" s="341"/>
      <c r="F55" s="341"/>
      <c r="G55" s="396"/>
    </row>
    <row r="56" spans="1:7" s="1" customFormat="1" x14ac:dyDescent="0.2">
      <c r="A56" s="344"/>
      <c r="B56" s="340"/>
      <c r="C56" s="341"/>
      <c r="D56" s="341"/>
      <c r="E56" s="341"/>
      <c r="F56" s="341"/>
      <c r="G56" s="396"/>
    </row>
    <row r="57" spans="1:7" s="1" customFormat="1" x14ac:dyDescent="0.2">
      <c r="A57" s="344"/>
      <c r="B57" s="340"/>
      <c r="C57" s="341"/>
      <c r="D57" s="341"/>
      <c r="E57" s="341"/>
      <c r="F57" s="341"/>
      <c r="G57" s="396"/>
    </row>
    <row r="58" spans="1:7" s="1" customFormat="1" x14ac:dyDescent="0.2">
      <c r="A58" s="344"/>
      <c r="B58" s="340"/>
      <c r="C58" s="341"/>
      <c r="D58" s="341"/>
      <c r="E58" s="341"/>
      <c r="F58" s="341"/>
      <c r="G58" s="396"/>
    </row>
    <row r="59" spans="1:7" s="1" customFormat="1" x14ac:dyDescent="0.2">
      <c r="A59" s="344"/>
      <c r="B59" s="340"/>
      <c r="C59" s="341"/>
      <c r="D59" s="341"/>
      <c r="E59" s="341"/>
      <c r="F59" s="341"/>
      <c r="G59" s="396"/>
    </row>
    <row r="60" spans="1:7" s="1" customFormat="1" x14ac:dyDescent="0.2">
      <c r="A60" s="344"/>
      <c r="B60" s="340"/>
      <c r="C60" s="341"/>
      <c r="D60" s="341"/>
      <c r="E60" s="341"/>
      <c r="F60" s="341"/>
      <c r="G60" s="396"/>
    </row>
    <row r="61" spans="1:7" s="1" customFormat="1" x14ac:dyDescent="0.2">
      <c r="A61" s="344"/>
      <c r="B61" s="340"/>
      <c r="C61" s="341"/>
      <c r="D61" s="341"/>
      <c r="E61" s="341"/>
      <c r="F61" s="341"/>
      <c r="G61" s="396"/>
    </row>
    <row r="62" spans="1:7" s="1" customFormat="1" x14ac:dyDescent="0.2">
      <c r="A62" s="344"/>
      <c r="B62" s="340"/>
      <c r="C62" s="341"/>
      <c r="D62" s="341"/>
      <c r="E62" s="341"/>
      <c r="F62" s="341"/>
      <c r="G62" s="396"/>
    </row>
    <row r="63" spans="1:7" s="1" customFormat="1" x14ac:dyDescent="0.2">
      <c r="A63" s="344"/>
      <c r="B63" s="340"/>
      <c r="C63" s="341"/>
      <c r="D63" s="341"/>
      <c r="E63" s="341"/>
      <c r="F63" s="341"/>
      <c r="G63" s="396"/>
    </row>
    <row r="64" spans="1:7" s="1" customFormat="1" x14ac:dyDescent="0.2">
      <c r="A64" s="344"/>
      <c r="B64" s="340"/>
      <c r="C64" s="341"/>
      <c r="D64" s="341"/>
      <c r="E64" s="341"/>
      <c r="F64" s="341"/>
      <c r="G64" s="396"/>
    </row>
    <row r="65" spans="1:7" s="1" customFormat="1" x14ac:dyDescent="0.2">
      <c r="A65" s="344"/>
      <c r="B65" s="340"/>
      <c r="C65" s="341"/>
      <c r="D65" s="341"/>
      <c r="E65" s="341"/>
      <c r="F65" s="341"/>
      <c r="G65" s="396"/>
    </row>
    <row r="66" spans="1:7" s="1" customFormat="1" x14ac:dyDescent="0.2">
      <c r="A66" s="344"/>
      <c r="B66" s="340"/>
      <c r="C66" s="341"/>
      <c r="D66" s="341"/>
      <c r="E66" s="341"/>
      <c r="F66" s="341"/>
      <c r="G66" s="396"/>
    </row>
    <row r="67" spans="1:7" s="1" customFormat="1" x14ac:dyDescent="0.2">
      <c r="A67" s="344"/>
      <c r="B67" s="340"/>
      <c r="C67" s="341"/>
      <c r="D67" s="341"/>
      <c r="E67" s="341"/>
      <c r="F67" s="341"/>
      <c r="G67" s="396"/>
    </row>
    <row r="68" spans="1:7" s="1" customFormat="1" x14ac:dyDescent="0.2">
      <c r="A68" s="344"/>
      <c r="B68" s="340"/>
      <c r="C68" s="341"/>
      <c r="D68" s="341"/>
      <c r="E68" s="341"/>
      <c r="F68" s="341"/>
      <c r="G68" s="396"/>
    </row>
    <row r="69" spans="1:7" s="1" customFormat="1" x14ac:dyDescent="0.2">
      <c r="A69" s="344"/>
      <c r="B69" s="340"/>
      <c r="C69" s="341"/>
      <c r="D69" s="341"/>
      <c r="E69" s="341"/>
      <c r="F69" s="341"/>
      <c r="G69" s="396"/>
    </row>
    <row r="70" spans="1:7" s="1" customFormat="1" x14ac:dyDescent="0.2">
      <c r="A70" s="344"/>
      <c r="B70" s="340"/>
      <c r="C70" s="341"/>
      <c r="D70" s="341"/>
      <c r="E70" s="341"/>
      <c r="F70" s="341"/>
      <c r="G70" s="396"/>
    </row>
    <row r="71" spans="1:7" s="1" customFormat="1" x14ac:dyDescent="0.2">
      <c r="A71" s="344"/>
      <c r="B71" s="340"/>
      <c r="C71" s="341"/>
      <c r="D71" s="341"/>
      <c r="E71" s="341"/>
      <c r="F71" s="341"/>
      <c r="G71" s="396"/>
    </row>
    <row r="72" spans="1:7" s="1" customFormat="1" x14ac:dyDescent="0.2">
      <c r="A72" s="344"/>
      <c r="B72" s="340"/>
      <c r="C72" s="341"/>
      <c r="D72" s="341"/>
      <c r="E72" s="341"/>
      <c r="F72" s="341"/>
      <c r="G72" s="396"/>
    </row>
    <row r="73" spans="1:7" s="1" customFormat="1" x14ac:dyDescent="0.2">
      <c r="A73" s="344"/>
      <c r="B73" s="340"/>
      <c r="C73" s="341"/>
      <c r="D73" s="341"/>
      <c r="E73" s="341"/>
      <c r="F73" s="341"/>
      <c r="G73" s="396"/>
    </row>
    <row r="74" spans="1:7" s="1" customFormat="1" x14ac:dyDescent="0.2">
      <c r="A74" s="344"/>
      <c r="B74" s="340"/>
      <c r="C74" s="341"/>
      <c r="D74" s="341"/>
      <c r="E74" s="341"/>
      <c r="F74" s="341"/>
      <c r="G74" s="396"/>
    </row>
    <row r="75" spans="1:7" s="1" customFormat="1" x14ac:dyDescent="0.2">
      <c r="A75" s="344"/>
      <c r="B75" s="340"/>
      <c r="C75" s="341"/>
      <c r="D75" s="341"/>
      <c r="E75" s="341"/>
      <c r="F75" s="341"/>
      <c r="G75" s="396"/>
    </row>
    <row r="76" spans="1:7" s="1" customFormat="1" x14ac:dyDescent="0.2">
      <c r="A76" s="344"/>
      <c r="B76" s="340"/>
      <c r="C76" s="341"/>
      <c r="D76" s="341"/>
      <c r="E76" s="341"/>
      <c r="F76" s="341"/>
      <c r="G76" s="396"/>
    </row>
    <row r="77" spans="1:7" s="1" customFormat="1" x14ac:dyDescent="0.2">
      <c r="A77" s="344"/>
      <c r="B77" s="340"/>
      <c r="C77" s="341"/>
      <c r="D77" s="341"/>
      <c r="E77" s="341"/>
      <c r="F77" s="341"/>
      <c r="G77" s="396"/>
    </row>
    <row r="78" spans="1:7" s="1" customFormat="1" x14ac:dyDescent="0.2">
      <c r="A78" s="344"/>
      <c r="B78" s="340"/>
      <c r="C78" s="341"/>
      <c r="D78" s="341"/>
      <c r="E78" s="341"/>
      <c r="F78" s="341"/>
      <c r="G78" s="396"/>
    </row>
    <row r="79" spans="1:7" s="1" customFormat="1" x14ac:dyDescent="0.2">
      <c r="A79" s="344"/>
      <c r="B79" s="340"/>
      <c r="C79" s="341"/>
      <c r="D79" s="341"/>
      <c r="E79" s="341"/>
      <c r="F79" s="341"/>
      <c r="G79" s="396"/>
    </row>
    <row r="80" spans="1:7" s="1" customFormat="1" x14ac:dyDescent="0.2">
      <c r="A80" s="344"/>
      <c r="B80" s="340"/>
      <c r="C80" s="341"/>
      <c r="D80" s="341"/>
      <c r="E80" s="341"/>
      <c r="F80" s="341"/>
      <c r="G80" s="396"/>
    </row>
    <row r="81" spans="1:7" s="1" customFormat="1" x14ac:dyDescent="0.2">
      <c r="A81" s="344"/>
      <c r="B81" s="340"/>
      <c r="C81" s="341"/>
      <c r="D81" s="341"/>
      <c r="E81" s="341"/>
      <c r="F81" s="341"/>
      <c r="G81" s="396"/>
    </row>
    <row r="82" spans="1:7" s="1" customFormat="1" x14ac:dyDescent="0.2">
      <c r="A82" s="344"/>
      <c r="B82" s="340"/>
      <c r="C82" s="341"/>
      <c r="D82" s="341"/>
      <c r="E82" s="341"/>
      <c r="F82" s="341"/>
      <c r="G82" s="396"/>
    </row>
    <row r="83" spans="1:7" s="1" customFormat="1" x14ac:dyDescent="0.2">
      <c r="A83" s="344"/>
      <c r="B83" s="340"/>
      <c r="C83" s="341"/>
      <c r="D83" s="341"/>
      <c r="E83" s="341"/>
      <c r="F83" s="341"/>
      <c r="G83" s="396"/>
    </row>
    <row r="84" spans="1:7" s="1" customFormat="1" x14ac:dyDescent="0.2">
      <c r="A84" s="344"/>
      <c r="B84" s="340"/>
      <c r="C84" s="341"/>
      <c r="D84" s="341"/>
      <c r="E84" s="341"/>
      <c r="F84" s="341"/>
      <c r="G84" s="396"/>
    </row>
    <row r="85" spans="1:7" s="1" customFormat="1" x14ac:dyDescent="0.2">
      <c r="A85" s="344"/>
      <c r="B85" s="340"/>
      <c r="C85" s="341"/>
      <c r="D85" s="341"/>
      <c r="E85" s="341"/>
      <c r="F85" s="341"/>
      <c r="G85" s="396"/>
    </row>
    <row r="86" spans="1:7" s="1" customFormat="1" x14ac:dyDescent="0.2">
      <c r="A86" s="344"/>
      <c r="B86" s="340"/>
      <c r="C86" s="341"/>
      <c r="D86" s="341"/>
      <c r="E86" s="341"/>
      <c r="F86" s="341"/>
      <c r="G86" s="396"/>
    </row>
    <row r="87" spans="1:7" s="1" customFormat="1" x14ac:dyDescent="0.2">
      <c r="A87" s="344"/>
      <c r="B87" s="340"/>
      <c r="C87" s="341"/>
      <c r="D87" s="341"/>
      <c r="E87" s="341"/>
      <c r="F87" s="341"/>
      <c r="G87" s="396"/>
    </row>
    <row r="88" spans="1:7" s="1" customFormat="1" x14ac:dyDescent="0.2">
      <c r="A88" s="344"/>
      <c r="B88" s="340"/>
      <c r="C88" s="341"/>
      <c r="D88" s="341"/>
      <c r="E88" s="341"/>
      <c r="F88" s="341"/>
      <c r="G88" s="396"/>
    </row>
    <row r="89" spans="1:7" s="1" customFormat="1" x14ac:dyDescent="0.2">
      <c r="A89" s="344"/>
      <c r="B89" s="340"/>
      <c r="C89" s="341"/>
      <c r="D89" s="341"/>
      <c r="E89" s="341"/>
      <c r="F89" s="341"/>
      <c r="G89" s="396"/>
    </row>
    <row r="90" spans="1:7" s="1" customFormat="1" x14ac:dyDescent="0.2">
      <c r="A90" s="344"/>
      <c r="B90" s="340"/>
      <c r="C90" s="341"/>
      <c r="D90" s="341"/>
      <c r="E90" s="341"/>
      <c r="F90" s="341"/>
      <c r="G90" s="396"/>
    </row>
    <row r="91" spans="1:7" s="1" customFormat="1" x14ac:dyDescent="0.2">
      <c r="A91" s="344"/>
      <c r="B91" s="340"/>
      <c r="C91" s="341"/>
      <c r="D91" s="341"/>
      <c r="E91" s="341"/>
      <c r="F91" s="341"/>
      <c r="G91" s="396"/>
    </row>
    <row r="92" spans="1:7" s="1" customFormat="1" x14ac:dyDescent="0.2">
      <c r="A92" s="344"/>
      <c r="B92" s="340"/>
      <c r="C92" s="341"/>
      <c r="D92" s="341"/>
      <c r="E92" s="341"/>
      <c r="F92" s="341"/>
      <c r="G92" s="396"/>
    </row>
    <row r="93" spans="1:7" s="1" customFormat="1" x14ac:dyDescent="0.2">
      <c r="A93" s="344"/>
      <c r="B93" s="340"/>
      <c r="C93" s="341"/>
      <c r="D93" s="341"/>
      <c r="E93" s="341"/>
      <c r="F93" s="341"/>
      <c r="G93" s="396"/>
    </row>
    <row r="94" spans="1:7" s="1" customFormat="1" x14ac:dyDescent="0.2">
      <c r="A94" s="344"/>
      <c r="B94" s="340"/>
      <c r="C94" s="341"/>
      <c r="D94" s="341"/>
      <c r="E94" s="341"/>
      <c r="F94" s="341"/>
      <c r="G94" s="396"/>
    </row>
    <row r="95" spans="1:7" s="1" customFormat="1" x14ac:dyDescent="0.2">
      <c r="A95" s="344"/>
      <c r="B95" s="340"/>
      <c r="C95" s="341"/>
      <c r="D95" s="341"/>
      <c r="E95" s="341"/>
      <c r="F95" s="341"/>
      <c r="G95" s="396"/>
    </row>
    <row r="96" spans="1:7" s="1" customFormat="1" x14ac:dyDescent="0.2">
      <c r="A96" s="344"/>
      <c r="B96" s="340"/>
      <c r="C96" s="341"/>
      <c r="D96" s="341"/>
      <c r="E96" s="341"/>
      <c r="F96" s="341"/>
      <c r="G96" s="396"/>
    </row>
    <row r="97" spans="1:7" s="1" customFormat="1" x14ac:dyDescent="0.2">
      <c r="A97" s="344"/>
      <c r="B97" s="340"/>
      <c r="C97" s="341"/>
      <c r="D97" s="341"/>
      <c r="E97" s="341"/>
      <c r="F97" s="341"/>
      <c r="G97" s="396"/>
    </row>
    <row r="98" spans="1:7" s="1" customFormat="1" x14ac:dyDescent="0.2">
      <c r="A98" s="344"/>
      <c r="B98" s="340"/>
      <c r="C98" s="341"/>
      <c r="D98" s="341"/>
      <c r="E98" s="341"/>
      <c r="F98" s="341"/>
      <c r="G98" s="396"/>
    </row>
    <row r="99" spans="1:7" s="1" customFormat="1" x14ac:dyDescent="0.2">
      <c r="A99" s="344"/>
      <c r="B99" s="340"/>
      <c r="C99" s="341"/>
      <c r="D99" s="341"/>
      <c r="E99" s="341"/>
      <c r="F99" s="341"/>
      <c r="G99" s="396"/>
    </row>
    <row r="100" spans="1:7" s="1" customFormat="1" x14ac:dyDescent="0.2">
      <c r="A100" s="344"/>
      <c r="B100" s="340"/>
      <c r="C100" s="341"/>
      <c r="D100" s="341"/>
      <c r="E100" s="341"/>
      <c r="F100" s="341"/>
      <c r="G100" s="396"/>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4:G25"/>
    <mergeCell ref="A2:G2"/>
    <mergeCell ref="A1:C1"/>
    <mergeCell ref="A3:G3"/>
    <mergeCell ref="E21:F21"/>
    <mergeCell ref="D22:F22"/>
    <mergeCell ref="A22:B22"/>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H23" sqref="H23"/>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36" t="s">
        <v>2</v>
      </c>
      <c r="B1" s="637"/>
      <c r="C1" s="638">
        <f>'Instructions and Summary'!B4</f>
        <v>0</v>
      </c>
      <c r="D1" s="638"/>
      <c r="E1" s="252" t="s">
        <v>100</v>
      </c>
      <c r="F1" s="639">
        <f>'Instructions and Summary'!B3</f>
        <v>0</v>
      </c>
      <c r="G1" s="639"/>
      <c r="H1" s="253"/>
    </row>
    <row r="2" spans="1:8" ht="18" x14ac:dyDescent="0.2">
      <c r="A2" s="640" t="s">
        <v>3</v>
      </c>
      <c r="B2" s="641"/>
      <c r="C2" s="641"/>
      <c r="D2" s="641"/>
      <c r="E2" s="641"/>
      <c r="F2" s="641"/>
      <c r="G2" s="641"/>
      <c r="H2" s="641"/>
    </row>
    <row r="3" spans="1:8" x14ac:dyDescent="0.2">
      <c r="A3" s="642" t="s">
        <v>4</v>
      </c>
      <c r="B3" s="643"/>
      <c r="C3" s="643"/>
      <c r="D3" s="643"/>
      <c r="E3" s="643"/>
      <c r="F3" s="643"/>
      <c r="G3" s="643"/>
      <c r="H3" s="643"/>
    </row>
    <row r="4" spans="1:8" ht="15" x14ac:dyDescent="0.2">
      <c r="A4" s="644" t="s">
        <v>5</v>
      </c>
      <c r="B4" s="644"/>
      <c r="C4" s="645"/>
      <c r="D4" s="645"/>
      <c r="E4" s="645"/>
      <c r="F4" s="635"/>
      <c r="G4" s="635"/>
      <c r="H4" s="635"/>
    </row>
    <row r="5" spans="1:8" ht="14.25" x14ac:dyDescent="0.2">
      <c r="A5" s="637"/>
      <c r="B5" s="646" t="s">
        <v>6</v>
      </c>
      <c r="C5" s="648" t="s">
        <v>7</v>
      </c>
      <c r="D5" s="650" t="s">
        <v>8</v>
      </c>
      <c r="E5" s="651"/>
      <c r="F5" s="652" t="s">
        <v>9</v>
      </c>
      <c r="G5" s="653"/>
      <c r="H5" s="654"/>
    </row>
    <row r="6" spans="1:8" ht="42.75" customHeight="1" x14ac:dyDescent="0.2">
      <c r="A6" s="637"/>
      <c r="B6" s="647"/>
      <c r="C6" s="649"/>
      <c r="D6" s="254" t="s">
        <v>11</v>
      </c>
      <c r="E6" s="254" t="s">
        <v>10</v>
      </c>
      <c r="F6" s="254" t="s">
        <v>11</v>
      </c>
      <c r="G6" s="254" t="s">
        <v>12</v>
      </c>
      <c r="H6" s="255" t="s">
        <v>94</v>
      </c>
    </row>
    <row r="7" spans="1:8" ht="14.25" x14ac:dyDescent="0.2">
      <c r="A7" s="256"/>
      <c r="B7" s="257" t="s">
        <v>13</v>
      </c>
      <c r="C7" s="258" t="s">
        <v>14</v>
      </c>
      <c r="D7" s="258" t="s">
        <v>186</v>
      </c>
      <c r="E7" s="258" t="s">
        <v>15</v>
      </c>
      <c r="F7" s="258" t="s">
        <v>16</v>
      </c>
      <c r="G7" s="258" t="s">
        <v>17</v>
      </c>
      <c r="H7" s="258" t="s">
        <v>18</v>
      </c>
    </row>
    <row r="8" spans="1:8" ht="14.25" x14ac:dyDescent="0.2">
      <c r="A8" s="259" t="s">
        <v>19</v>
      </c>
      <c r="B8" s="229" t="s">
        <v>54</v>
      </c>
      <c r="C8" s="230"/>
      <c r="D8" s="231"/>
      <c r="E8" s="231"/>
      <c r="F8" s="260">
        <f>'Instructions and Summary'!C12</f>
        <v>0</v>
      </c>
      <c r="G8" s="260">
        <f>'Instructions and Summary'!D12</f>
        <v>0</v>
      </c>
      <c r="H8" s="232">
        <f>ROUND(SUM(D8:G8),0)</f>
        <v>0</v>
      </c>
    </row>
    <row r="9" spans="1:8" ht="14.25" x14ac:dyDescent="0.2">
      <c r="A9" s="259" t="s">
        <v>20</v>
      </c>
      <c r="B9" s="229" t="s">
        <v>57</v>
      </c>
      <c r="C9" s="230"/>
      <c r="D9" s="231"/>
      <c r="E9" s="231"/>
      <c r="F9" s="260">
        <f>'Instructions and Summary'!C13</f>
        <v>0</v>
      </c>
      <c r="G9" s="260">
        <f>'Instructions and Summary'!D13</f>
        <v>0</v>
      </c>
      <c r="H9" s="232">
        <f>ROUND(SUM(D9:G9),0)</f>
        <v>0</v>
      </c>
    </row>
    <row r="10" spans="1:8" ht="14.25" x14ac:dyDescent="0.2">
      <c r="A10" s="259" t="s">
        <v>21</v>
      </c>
      <c r="B10" s="229" t="s">
        <v>55</v>
      </c>
      <c r="C10" s="230"/>
      <c r="D10" s="231"/>
      <c r="E10" s="231"/>
      <c r="F10" s="260">
        <f>'Instructions and Summary'!C14</f>
        <v>0</v>
      </c>
      <c r="G10" s="260">
        <f>'Instructions and Summary'!D14</f>
        <v>0</v>
      </c>
      <c r="H10" s="232">
        <f>ROUND(SUM(D10:G10),0)</f>
        <v>0</v>
      </c>
    </row>
    <row r="11" spans="1:8" ht="14.25" x14ac:dyDescent="0.2">
      <c r="A11" s="261" t="s">
        <v>22</v>
      </c>
      <c r="B11" s="233"/>
      <c r="C11" s="234"/>
      <c r="D11" s="235"/>
      <c r="E11" s="235"/>
      <c r="F11" s="235"/>
      <c r="G11" s="235"/>
      <c r="H11" s="236"/>
    </row>
    <row r="12" spans="1:8" ht="14.25" x14ac:dyDescent="0.2">
      <c r="A12" s="261" t="s">
        <v>23</v>
      </c>
      <c r="B12" s="262" t="s">
        <v>107</v>
      </c>
      <c r="C12" s="237"/>
      <c r="D12" s="236"/>
      <c r="E12" s="236"/>
      <c r="F12" s="236">
        <f>ROUND(SUM(F8:F11),0)</f>
        <v>0</v>
      </c>
      <c r="G12" s="236">
        <f>ROUND(SUM(G8:G11),0)</f>
        <v>0</v>
      </c>
      <c r="H12" s="236">
        <f>ROUND(SUM(H8:H11),0)</f>
        <v>0</v>
      </c>
    </row>
    <row r="13" spans="1:8" ht="15" x14ac:dyDescent="0.2">
      <c r="A13" s="634" t="s">
        <v>24</v>
      </c>
      <c r="B13" s="634"/>
      <c r="C13" s="635"/>
      <c r="D13" s="635"/>
      <c r="E13" s="635"/>
      <c r="F13" s="635"/>
      <c r="G13" s="635"/>
      <c r="H13" s="635"/>
    </row>
    <row r="14" spans="1:8" ht="15" x14ac:dyDescent="0.2">
      <c r="A14" s="656" t="s">
        <v>25</v>
      </c>
      <c r="B14" s="658" t="s">
        <v>26</v>
      </c>
      <c r="C14" s="659"/>
      <c r="D14" s="662" t="s">
        <v>27</v>
      </c>
      <c r="E14" s="663"/>
      <c r="F14" s="663"/>
      <c r="G14" s="663"/>
      <c r="H14" s="664" t="s">
        <v>28</v>
      </c>
    </row>
    <row r="15" spans="1:8" ht="14.25" x14ac:dyDescent="0.2">
      <c r="A15" s="657"/>
      <c r="B15" s="660"/>
      <c r="C15" s="661"/>
      <c r="D15" s="229" t="s">
        <v>54</v>
      </c>
      <c r="E15" s="229" t="s">
        <v>57</v>
      </c>
      <c r="F15" s="229" t="s">
        <v>55</v>
      </c>
      <c r="G15" s="263"/>
      <c r="H15" s="665"/>
    </row>
    <row r="16" spans="1:8" ht="14.25" x14ac:dyDescent="0.2">
      <c r="A16" s="264"/>
      <c r="B16" s="658" t="s">
        <v>29</v>
      </c>
      <c r="C16" s="658"/>
      <c r="D16" s="260">
        <f>+'Instructions and Summary'!B18</f>
        <v>0</v>
      </c>
      <c r="E16" s="260">
        <f>+'Instructions and Summary'!C18</f>
        <v>0</v>
      </c>
      <c r="F16" s="260">
        <f>+'Instructions and Summary'!D18</f>
        <v>0</v>
      </c>
      <c r="G16" s="238"/>
      <c r="H16" s="239">
        <f t="shared" ref="H16:H23" si="0">ROUND(SUM(D16:G16),0)</f>
        <v>0</v>
      </c>
    </row>
    <row r="17" spans="1:8" ht="14.25" x14ac:dyDescent="0.2">
      <c r="A17" s="265"/>
      <c r="B17" s="655" t="s">
        <v>30</v>
      </c>
      <c r="C17" s="655"/>
      <c r="D17" s="266">
        <f>'Instructions and Summary'!B19</f>
        <v>0</v>
      </c>
      <c r="E17" s="266">
        <f>'Instructions and Summary'!C19</f>
        <v>0</v>
      </c>
      <c r="F17" s="266">
        <f>'Instructions and Summary'!D19</f>
        <v>0</v>
      </c>
      <c r="G17" s="240"/>
      <c r="H17" s="232">
        <f t="shared" si="0"/>
        <v>0</v>
      </c>
    </row>
    <row r="18" spans="1:8" ht="14.25" x14ac:dyDescent="0.2">
      <c r="A18" s="267"/>
      <c r="B18" s="666" t="s">
        <v>31</v>
      </c>
      <c r="C18" s="666"/>
      <c r="D18" s="266">
        <f>'Instructions and Summary'!B20</f>
        <v>0</v>
      </c>
      <c r="E18" s="266">
        <f>'Instructions and Summary'!C20</f>
        <v>0</v>
      </c>
      <c r="F18" s="266">
        <f>'Instructions and Summary'!D20</f>
        <v>0</v>
      </c>
      <c r="G18" s="242"/>
      <c r="H18" s="232">
        <f t="shared" si="0"/>
        <v>0</v>
      </c>
    </row>
    <row r="19" spans="1:8" ht="14.25" x14ac:dyDescent="0.2">
      <c r="A19" s="265"/>
      <c r="B19" s="655" t="s">
        <v>32</v>
      </c>
      <c r="C19" s="655"/>
      <c r="D19" s="266">
        <f>'Instructions and Summary'!B21</f>
        <v>0</v>
      </c>
      <c r="E19" s="266">
        <f>'Instructions and Summary'!C21</f>
        <v>0</v>
      </c>
      <c r="F19" s="266">
        <f>'Instructions and Summary'!D21</f>
        <v>0</v>
      </c>
      <c r="G19" s="240"/>
      <c r="H19" s="232">
        <f t="shared" si="0"/>
        <v>0</v>
      </c>
    </row>
    <row r="20" spans="1:8" ht="14.25" x14ac:dyDescent="0.2">
      <c r="A20" s="267"/>
      <c r="B20" s="666" t="s">
        <v>33</v>
      </c>
      <c r="C20" s="666"/>
      <c r="D20" s="266">
        <f>'Instructions and Summary'!B22</f>
        <v>0</v>
      </c>
      <c r="E20" s="266">
        <f>'Instructions and Summary'!C22</f>
        <v>0</v>
      </c>
      <c r="F20" s="266">
        <f>'Instructions and Summary'!D22</f>
        <v>0</v>
      </c>
      <c r="G20" s="242"/>
      <c r="H20" s="232">
        <f t="shared" si="0"/>
        <v>0</v>
      </c>
    </row>
    <row r="21" spans="1:8" ht="14.25" x14ac:dyDescent="0.2">
      <c r="A21" s="265"/>
      <c r="B21" s="655" t="s">
        <v>34</v>
      </c>
      <c r="C21" s="655"/>
      <c r="D21" s="266">
        <f>'Instructions and Summary'!B27</f>
        <v>0</v>
      </c>
      <c r="E21" s="266">
        <f>'Instructions and Summary'!C27</f>
        <v>0</v>
      </c>
      <c r="F21" s="266">
        <f>'Instructions and Summary'!D27</f>
        <v>0</v>
      </c>
      <c r="G21" s="240"/>
      <c r="H21" s="232">
        <f t="shared" si="0"/>
        <v>0</v>
      </c>
    </row>
    <row r="22" spans="1:8" ht="14.25" x14ac:dyDescent="0.2">
      <c r="A22" s="267"/>
      <c r="B22" s="666" t="s">
        <v>35</v>
      </c>
      <c r="C22" s="666"/>
      <c r="D22" s="266">
        <f>'Instructions and Summary'!B28</f>
        <v>0</v>
      </c>
      <c r="E22" s="266">
        <f>'Instructions and Summary'!C28</f>
        <v>0</v>
      </c>
      <c r="F22" s="266">
        <f>'Instructions and Summary'!D28</f>
        <v>0</v>
      </c>
      <c r="G22" s="242"/>
      <c r="H22" s="232">
        <f t="shared" si="0"/>
        <v>0</v>
      </c>
    </row>
    <row r="23" spans="1:8" ht="14.25" x14ac:dyDescent="0.2">
      <c r="A23" s="265"/>
      <c r="B23" s="655" t="s">
        <v>36</v>
      </c>
      <c r="C23" s="655"/>
      <c r="D23" s="266">
        <f>'Instructions and Summary'!B29</f>
        <v>0</v>
      </c>
      <c r="E23" s="266">
        <f>'Instructions and Summary'!C29</f>
        <v>0</v>
      </c>
      <c r="F23" s="266">
        <f>'Instructions and Summary'!D29</f>
        <v>0</v>
      </c>
      <c r="G23" s="240"/>
      <c r="H23" s="232">
        <f t="shared" si="0"/>
        <v>0</v>
      </c>
    </row>
    <row r="24" spans="1:8" ht="14.25" x14ac:dyDescent="0.2">
      <c r="A24" s="267"/>
      <c r="B24" s="655" t="s">
        <v>37</v>
      </c>
      <c r="C24" s="670"/>
      <c r="D24" s="266">
        <f>SUM(D16:D23)</f>
        <v>0</v>
      </c>
      <c r="E24" s="266">
        <f t="shared" ref="E24:F24" si="1">SUM(E16:E23)</f>
        <v>0</v>
      </c>
      <c r="F24" s="266">
        <f t="shared" si="1"/>
        <v>0</v>
      </c>
      <c r="G24" s="243"/>
      <c r="H24" s="266">
        <f>ROUND(SUM(H16:H23),0)</f>
        <v>0</v>
      </c>
    </row>
    <row r="25" spans="1:8" ht="14.25" x14ac:dyDescent="0.2">
      <c r="A25" s="265"/>
      <c r="B25" s="655" t="s">
        <v>38</v>
      </c>
      <c r="C25" s="655"/>
      <c r="D25" s="266">
        <f>'Instructions and Summary'!B31</f>
        <v>0</v>
      </c>
      <c r="E25" s="266">
        <f>'Instructions and Summary'!C31</f>
        <v>0</v>
      </c>
      <c r="F25" s="266">
        <f>'Instructions and Summary'!D31</f>
        <v>0</v>
      </c>
      <c r="G25" s="240"/>
      <c r="H25" s="232">
        <f>ROUND(SUM(D25:G25),0)</f>
        <v>0</v>
      </c>
    </row>
    <row r="26" spans="1:8" ht="15" x14ac:dyDescent="0.2">
      <c r="A26" s="267"/>
      <c r="B26" s="666" t="s">
        <v>196</v>
      </c>
      <c r="C26" s="666"/>
      <c r="D26" s="244">
        <f>ROUND(SUM(D24:D25),0)</f>
        <v>0</v>
      </c>
      <c r="E26" s="244">
        <f>ROUND(SUM(E24:E25),0)</f>
        <v>0</v>
      </c>
      <c r="F26" s="244">
        <f>ROUND(SUM(F24:F25),0)</f>
        <v>0</v>
      </c>
      <c r="G26" s="243"/>
      <c r="H26" s="245">
        <f>ROUND(SUM(H24:H25),0)</f>
        <v>0</v>
      </c>
    </row>
    <row r="27" spans="1:8" ht="14.25" x14ac:dyDescent="0.2">
      <c r="A27" s="645"/>
      <c r="B27" s="645"/>
      <c r="C27" s="645"/>
      <c r="D27" s="645"/>
      <c r="E27" s="645"/>
      <c r="F27" s="645"/>
      <c r="G27" s="645"/>
      <c r="H27" s="671"/>
    </row>
    <row r="28" spans="1:8" ht="14.25" x14ac:dyDescent="0.2">
      <c r="A28" s="268" t="s">
        <v>39</v>
      </c>
      <c r="B28" s="655" t="s">
        <v>40</v>
      </c>
      <c r="C28" s="655"/>
      <c r="D28" s="246"/>
      <c r="E28" s="246"/>
      <c r="F28" s="246"/>
      <c r="G28" s="246"/>
      <c r="H28" s="247">
        <f>ROUND(SUM(D28:G28),0)</f>
        <v>0</v>
      </c>
    </row>
    <row r="29" spans="1:8" ht="14.25" x14ac:dyDescent="0.2">
      <c r="A29" s="248"/>
      <c r="B29" s="241"/>
      <c r="C29" s="241"/>
      <c r="D29" s="249"/>
      <c r="E29" s="249"/>
      <c r="F29" s="249"/>
      <c r="G29" s="249"/>
      <c r="H29" s="249"/>
    </row>
    <row r="30" spans="1:8" x14ac:dyDescent="0.2">
      <c r="A30" s="250"/>
      <c r="B30" s="250"/>
      <c r="C30" s="250"/>
      <c r="D30" s="250"/>
      <c r="E30" s="250"/>
      <c r="F30" s="250"/>
      <c r="G30" s="250"/>
      <c r="H30" s="251" t="s">
        <v>195</v>
      </c>
    </row>
    <row r="31" spans="1:8" x14ac:dyDescent="0.2">
      <c r="A31" s="672" t="s">
        <v>41</v>
      </c>
      <c r="B31" s="672"/>
      <c r="C31" s="667"/>
      <c r="D31" s="673"/>
      <c r="E31" s="673"/>
      <c r="F31" s="673"/>
      <c r="G31" s="674" t="s">
        <v>42</v>
      </c>
      <c r="H31" s="643"/>
    </row>
    <row r="32" spans="1:8" x14ac:dyDescent="0.2">
      <c r="A32" s="667" t="s">
        <v>43</v>
      </c>
      <c r="B32" s="668"/>
      <c r="C32" s="668"/>
      <c r="D32" s="668"/>
      <c r="E32" s="668"/>
      <c r="F32" s="668"/>
      <c r="G32" s="668"/>
      <c r="H32" s="669"/>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36" t="s">
        <v>2</v>
      </c>
      <c r="B1" s="637"/>
      <c r="C1" s="638">
        <f>'Instructions and Summary'!B4</f>
        <v>0</v>
      </c>
      <c r="D1" s="638"/>
      <c r="E1" s="252" t="s">
        <v>100</v>
      </c>
      <c r="F1" s="639">
        <f>'Instructions and Summary'!B3</f>
        <v>0</v>
      </c>
      <c r="G1" s="639"/>
      <c r="H1" s="253"/>
    </row>
    <row r="2" spans="1:8" ht="18" x14ac:dyDescent="0.2">
      <c r="A2" s="640" t="s">
        <v>3</v>
      </c>
      <c r="B2" s="641"/>
      <c r="C2" s="641"/>
      <c r="D2" s="641"/>
      <c r="E2" s="641"/>
      <c r="F2" s="641"/>
      <c r="G2" s="641"/>
      <c r="H2" s="641"/>
    </row>
    <row r="3" spans="1:8" x14ac:dyDescent="0.2">
      <c r="A3" s="642" t="s">
        <v>4</v>
      </c>
      <c r="B3" s="643"/>
      <c r="C3" s="643"/>
      <c r="D3" s="643"/>
      <c r="E3" s="643"/>
      <c r="F3" s="643"/>
      <c r="G3" s="643"/>
      <c r="H3" s="643"/>
    </row>
    <row r="4" spans="1:8" ht="15" x14ac:dyDescent="0.2">
      <c r="A4" s="644" t="s">
        <v>5</v>
      </c>
      <c r="B4" s="644"/>
      <c r="C4" s="645"/>
      <c r="D4" s="645"/>
      <c r="E4" s="645"/>
      <c r="F4" s="635"/>
      <c r="G4" s="635"/>
      <c r="H4" s="635"/>
    </row>
    <row r="5" spans="1:8" ht="14.25" x14ac:dyDescent="0.2">
      <c r="A5" s="637"/>
      <c r="B5" s="646" t="s">
        <v>6</v>
      </c>
      <c r="C5" s="648" t="s">
        <v>7</v>
      </c>
      <c r="D5" s="650" t="s">
        <v>8</v>
      </c>
      <c r="E5" s="651"/>
      <c r="F5" s="652" t="s">
        <v>9</v>
      </c>
      <c r="G5" s="653"/>
      <c r="H5" s="654"/>
    </row>
    <row r="6" spans="1:8" ht="42" customHeight="1" x14ac:dyDescent="0.2">
      <c r="A6" s="637"/>
      <c r="B6" s="647"/>
      <c r="C6" s="649"/>
      <c r="D6" s="254" t="s">
        <v>11</v>
      </c>
      <c r="E6" s="254" t="s">
        <v>10</v>
      </c>
      <c r="F6" s="254" t="s">
        <v>11</v>
      </c>
      <c r="G6" s="254" t="s">
        <v>12</v>
      </c>
      <c r="H6" s="255" t="s">
        <v>94</v>
      </c>
    </row>
    <row r="7" spans="1:8" ht="14.25" x14ac:dyDescent="0.2">
      <c r="A7" s="256"/>
      <c r="B7" s="257" t="s">
        <v>13</v>
      </c>
      <c r="C7" s="258" t="s">
        <v>14</v>
      </c>
      <c r="D7" s="258" t="s">
        <v>186</v>
      </c>
      <c r="E7" s="258" t="s">
        <v>15</v>
      </c>
      <c r="F7" s="258" t="s">
        <v>16</v>
      </c>
      <c r="G7" s="258" t="s">
        <v>17</v>
      </c>
      <c r="H7" s="258" t="s">
        <v>18</v>
      </c>
    </row>
    <row r="8" spans="1:8" ht="14.25" x14ac:dyDescent="0.2">
      <c r="A8" s="259" t="s">
        <v>19</v>
      </c>
      <c r="B8" s="229" t="s">
        <v>54</v>
      </c>
      <c r="C8" s="230"/>
      <c r="D8" s="231"/>
      <c r="E8" s="231"/>
      <c r="F8" s="260">
        <f>'Instructions and Summary'!C12-'Instructions and Summary'!B26</f>
        <v>0</v>
      </c>
      <c r="G8" s="260">
        <f>'Instructions and Summary'!D12</f>
        <v>0</v>
      </c>
      <c r="H8" s="232">
        <f>ROUND(SUM(D8:G8),0)</f>
        <v>0</v>
      </c>
    </row>
    <row r="9" spans="1:8" ht="14.25" x14ac:dyDescent="0.2">
      <c r="A9" s="259" t="s">
        <v>20</v>
      </c>
      <c r="B9" s="229" t="s">
        <v>57</v>
      </c>
      <c r="C9" s="230"/>
      <c r="D9" s="231"/>
      <c r="E9" s="231"/>
      <c r="F9" s="260">
        <f>'Instructions and Summary'!C13-'Instructions and Summary'!C26</f>
        <v>0</v>
      </c>
      <c r="G9" s="260">
        <f>'Instructions and Summary'!D13</f>
        <v>0</v>
      </c>
      <c r="H9" s="232">
        <f>ROUND(SUM(D9:G9),0)</f>
        <v>0</v>
      </c>
    </row>
    <row r="10" spans="1:8" ht="14.25" x14ac:dyDescent="0.2">
      <c r="A10" s="259" t="s">
        <v>21</v>
      </c>
      <c r="B10" s="229" t="s">
        <v>55</v>
      </c>
      <c r="C10" s="230"/>
      <c r="D10" s="231"/>
      <c r="E10" s="231"/>
      <c r="F10" s="260">
        <f>'Instructions and Summary'!C14-'Instructions and Summary'!D26</f>
        <v>0</v>
      </c>
      <c r="G10" s="260">
        <f>'Instructions and Summary'!D14</f>
        <v>0</v>
      </c>
      <c r="H10" s="232">
        <f>ROUND(SUM(D10:G10),0)</f>
        <v>0</v>
      </c>
    </row>
    <row r="11" spans="1:8" ht="14.25" x14ac:dyDescent="0.2">
      <c r="A11" s="261" t="s">
        <v>22</v>
      </c>
      <c r="B11" s="233"/>
      <c r="C11" s="234"/>
      <c r="D11" s="235"/>
      <c r="E11" s="235"/>
      <c r="F11" s="235"/>
      <c r="G11" s="235"/>
      <c r="H11" s="236"/>
    </row>
    <row r="12" spans="1:8" ht="14.25" x14ac:dyDescent="0.2">
      <c r="A12" s="261" t="s">
        <v>23</v>
      </c>
      <c r="B12" s="262" t="s">
        <v>107</v>
      </c>
      <c r="C12" s="237"/>
      <c r="D12" s="236"/>
      <c r="E12" s="236"/>
      <c r="F12" s="236">
        <f>ROUND(SUM(F8:F11),0)</f>
        <v>0</v>
      </c>
      <c r="G12" s="236">
        <f>ROUND(SUM(G8:G11),0)</f>
        <v>0</v>
      </c>
      <c r="H12" s="236">
        <f>ROUND(SUM(H8:H11),0)</f>
        <v>0</v>
      </c>
    </row>
    <row r="13" spans="1:8" ht="15" x14ac:dyDescent="0.2">
      <c r="A13" s="634" t="s">
        <v>24</v>
      </c>
      <c r="B13" s="634"/>
      <c r="C13" s="635"/>
      <c r="D13" s="635"/>
      <c r="E13" s="635"/>
      <c r="F13" s="635"/>
      <c r="G13" s="635"/>
      <c r="H13" s="635"/>
    </row>
    <row r="14" spans="1:8" ht="15" x14ac:dyDescent="0.2">
      <c r="A14" s="656" t="s">
        <v>25</v>
      </c>
      <c r="B14" s="658" t="s">
        <v>26</v>
      </c>
      <c r="C14" s="659"/>
      <c r="D14" s="662" t="s">
        <v>27</v>
      </c>
      <c r="E14" s="663"/>
      <c r="F14" s="663"/>
      <c r="G14" s="663"/>
      <c r="H14" s="664" t="s">
        <v>28</v>
      </c>
    </row>
    <row r="15" spans="1:8" ht="14.25" x14ac:dyDescent="0.2">
      <c r="A15" s="657"/>
      <c r="B15" s="660"/>
      <c r="C15" s="661"/>
      <c r="D15" s="229" t="s">
        <v>54</v>
      </c>
      <c r="E15" s="229" t="s">
        <v>57</v>
      </c>
      <c r="F15" s="229" t="s">
        <v>55</v>
      </c>
      <c r="G15" s="263"/>
      <c r="H15" s="665"/>
    </row>
    <row r="16" spans="1:8" ht="14.25" x14ac:dyDescent="0.2">
      <c r="A16" s="264"/>
      <c r="B16" s="658" t="s">
        <v>29</v>
      </c>
      <c r="C16" s="658"/>
      <c r="D16" s="260">
        <f>+'Instructions and Summary'!B18</f>
        <v>0</v>
      </c>
      <c r="E16" s="260">
        <f>+'Instructions and Summary'!C18</f>
        <v>0</v>
      </c>
      <c r="F16" s="260">
        <f>+'Instructions and Summary'!D18</f>
        <v>0</v>
      </c>
      <c r="G16" s="238"/>
      <c r="H16" s="239">
        <f t="shared" ref="H16:H23" si="0">ROUND(SUM(D16:G16),0)</f>
        <v>0</v>
      </c>
    </row>
    <row r="17" spans="1:10" ht="14.25" x14ac:dyDescent="0.2">
      <c r="A17" s="265"/>
      <c r="B17" s="655" t="s">
        <v>30</v>
      </c>
      <c r="C17" s="655"/>
      <c r="D17" s="266">
        <f>'Instructions and Summary'!B19</f>
        <v>0</v>
      </c>
      <c r="E17" s="266">
        <f>'Instructions and Summary'!C19</f>
        <v>0</v>
      </c>
      <c r="F17" s="266">
        <f>'Instructions and Summary'!D19</f>
        <v>0</v>
      </c>
      <c r="G17" s="240"/>
      <c r="H17" s="232">
        <f t="shared" si="0"/>
        <v>0</v>
      </c>
    </row>
    <row r="18" spans="1:10" ht="14.25" x14ac:dyDescent="0.2">
      <c r="A18" s="267"/>
      <c r="B18" s="666" t="s">
        <v>31</v>
      </c>
      <c r="C18" s="666"/>
      <c r="D18" s="266">
        <f>'Instructions and Summary'!B20</f>
        <v>0</v>
      </c>
      <c r="E18" s="266">
        <f>'Instructions and Summary'!C20</f>
        <v>0</v>
      </c>
      <c r="F18" s="266">
        <f>'Instructions and Summary'!D20</f>
        <v>0</v>
      </c>
      <c r="G18" s="242"/>
      <c r="H18" s="232">
        <f t="shared" si="0"/>
        <v>0</v>
      </c>
    </row>
    <row r="19" spans="1:10" ht="14.25" x14ac:dyDescent="0.2">
      <c r="A19" s="265"/>
      <c r="B19" s="655" t="s">
        <v>32</v>
      </c>
      <c r="C19" s="655"/>
      <c r="D19" s="266">
        <f>'Instructions and Summary'!B21</f>
        <v>0</v>
      </c>
      <c r="E19" s="266">
        <f>'Instructions and Summary'!C21</f>
        <v>0</v>
      </c>
      <c r="F19" s="266">
        <f>'Instructions and Summary'!D21</f>
        <v>0</v>
      </c>
      <c r="G19" s="240"/>
      <c r="H19" s="232">
        <f t="shared" si="0"/>
        <v>0</v>
      </c>
    </row>
    <row r="20" spans="1:10" ht="14.25" x14ac:dyDescent="0.2">
      <c r="A20" s="267"/>
      <c r="B20" s="666" t="s">
        <v>33</v>
      </c>
      <c r="C20" s="666"/>
      <c r="D20" s="266">
        <f>'Instructions and Summary'!B22</f>
        <v>0</v>
      </c>
      <c r="E20" s="266">
        <f>'Instructions and Summary'!C22</f>
        <v>0</v>
      </c>
      <c r="F20" s="266">
        <f>'Instructions and Summary'!D22</f>
        <v>0</v>
      </c>
      <c r="G20" s="242"/>
      <c r="H20" s="232">
        <f t="shared" si="0"/>
        <v>0</v>
      </c>
    </row>
    <row r="21" spans="1:10" ht="14.25" x14ac:dyDescent="0.2">
      <c r="A21" s="265"/>
      <c r="B21" s="655" t="s">
        <v>34</v>
      </c>
      <c r="C21" s="655"/>
      <c r="D21" s="266">
        <f>'Instructions and Summary'!B27-'Instructions and Summary'!B26</f>
        <v>0</v>
      </c>
      <c r="E21" s="266">
        <f>'Instructions and Summary'!C27-'Instructions and Summary'!C26</f>
        <v>0</v>
      </c>
      <c r="F21" s="266">
        <f>'Instructions and Summary'!D27-'Instructions and Summary'!D26</f>
        <v>0</v>
      </c>
      <c r="G21" s="240"/>
      <c r="H21" s="232">
        <f t="shared" si="0"/>
        <v>0</v>
      </c>
    </row>
    <row r="22" spans="1:10" ht="14.25" x14ac:dyDescent="0.2">
      <c r="A22" s="267"/>
      <c r="B22" s="666" t="s">
        <v>35</v>
      </c>
      <c r="C22" s="666"/>
      <c r="D22" s="266">
        <f>'Instructions and Summary'!B28</f>
        <v>0</v>
      </c>
      <c r="E22" s="266">
        <f>'Instructions and Summary'!C28</f>
        <v>0</v>
      </c>
      <c r="F22" s="266">
        <f>'Instructions and Summary'!D28</f>
        <v>0</v>
      </c>
      <c r="G22" s="242"/>
      <c r="H22" s="232">
        <f t="shared" si="0"/>
        <v>0</v>
      </c>
      <c r="J22" s="172"/>
    </row>
    <row r="23" spans="1:10" ht="14.25" x14ac:dyDescent="0.2">
      <c r="A23" s="265"/>
      <c r="B23" s="655" t="s">
        <v>36</v>
      </c>
      <c r="C23" s="655"/>
      <c r="D23" s="266">
        <f>'Instructions and Summary'!B29</f>
        <v>0</v>
      </c>
      <c r="E23" s="266">
        <f>'Instructions and Summary'!C29</f>
        <v>0</v>
      </c>
      <c r="F23" s="266">
        <f>'Instructions and Summary'!D29</f>
        <v>0</v>
      </c>
      <c r="G23" s="240"/>
      <c r="H23" s="232">
        <f t="shared" si="0"/>
        <v>0</v>
      </c>
    </row>
    <row r="24" spans="1:10" ht="14.25" x14ac:dyDescent="0.2">
      <c r="A24" s="267"/>
      <c r="B24" s="655" t="s">
        <v>37</v>
      </c>
      <c r="C24" s="670"/>
      <c r="D24" s="266">
        <f>SUM(D16:D23)</f>
        <v>0</v>
      </c>
      <c r="E24" s="266">
        <f t="shared" ref="E24:F24" si="1">SUM(E16:E23)</f>
        <v>0</v>
      </c>
      <c r="F24" s="266">
        <f t="shared" si="1"/>
        <v>0</v>
      </c>
      <c r="G24" s="243"/>
      <c r="H24" s="266">
        <f>ROUND(SUM(H16:H23),0)</f>
        <v>0</v>
      </c>
      <c r="J24" s="172"/>
    </row>
    <row r="25" spans="1:10" ht="14.25" x14ac:dyDescent="0.2">
      <c r="A25" s="265"/>
      <c r="B25" s="655" t="s">
        <v>38</v>
      </c>
      <c r="C25" s="655"/>
      <c r="D25" s="266">
        <f>'Instructions and Summary'!B31</f>
        <v>0</v>
      </c>
      <c r="E25" s="266">
        <f>'Instructions and Summary'!C31</f>
        <v>0</v>
      </c>
      <c r="F25" s="266">
        <f>'Instructions and Summary'!D31</f>
        <v>0</v>
      </c>
      <c r="G25" s="240"/>
      <c r="H25" s="232">
        <f>ROUND(SUM(D25:G25),0)</f>
        <v>0</v>
      </c>
    </row>
    <row r="26" spans="1:10" ht="15" x14ac:dyDescent="0.2">
      <c r="A26" s="267"/>
      <c r="B26" s="666" t="s">
        <v>196</v>
      </c>
      <c r="C26" s="666"/>
      <c r="D26" s="244">
        <f>ROUND(SUM(D24:D25),0)</f>
        <v>0</v>
      </c>
      <c r="E26" s="244">
        <f>ROUND(SUM(E24:E25),0)</f>
        <v>0</v>
      </c>
      <c r="F26" s="244">
        <f>ROUND(SUM(F24:F25),0)</f>
        <v>0</v>
      </c>
      <c r="G26" s="243"/>
      <c r="H26" s="245">
        <f>ROUND(SUM(H24:H25),0)</f>
        <v>0</v>
      </c>
    </row>
    <row r="27" spans="1:10" ht="14.25" x14ac:dyDescent="0.2">
      <c r="A27" s="645"/>
      <c r="B27" s="645"/>
      <c r="C27" s="645"/>
      <c r="D27" s="645"/>
      <c r="E27" s="645"/>
      <c r="F27" s="645"/>
      <c r="G27" s="645"/>
      <c r="H27" s="671"/>
    </row>
    <row r="28" spans="1:10" ht="14.25" x14ac:dyDescent="0.2">
      <c r="A28" s="268" t="s">
        <v>39</v>
      </c>
      <c r="B28" s="655" t="s">
        <v>40</v>
      </c>
      <c r="C28" s="655"/>
      <c r="D28" s="246"/>
      <c r="E28" s="246"/>
      <c r="F28" s="246"/>
      <c r="G28" s="246"/>
      <c r="H28" s="247">
        <f>ROUND(SUM(D28:G28),0)</f>
        <v>0</v>
      </c>
    </row>
    <row r="29" spans="1:10" ht="14.25" x14ac:dyDescent="0.2">
      <c r="A29" s="248"/>
      <c r="B29" s="241"/>
      <c r="C29" s="241"/>
      <c r="D29" s="249"/>
      <c r="E29" s="249"/>
      <c r="F29" s="249"/>
      <c r="G29" s="249"/>
      <c r="H29" s="249"/>
    </row>
    <row r="30" spans="1:10" x14ac:dyDescent="0.2">
      <c r="A30" s="250"/>
      <c r="B30" s="250"/>
      <c r="C30" s="250"/>
      <c r="D30" s="250"/>
      <c r="E30" s="250"/>
      <c r="F30" s="250"/>
      <c r="G30" s="250"/>
      <c r="H30" s="251" t="s">
        <v>195</v>
      </c>
      <c r="J30" s="172"/>
    </row>
    <row r="31" spans="1:10" x14ac:dyDescent="0.2">
      <c r="A31" s="672" t="s">
        <v>41</v>
      </c>
      <c r="B31" s="672"/>
      <c r="C31" s="667"/>
      <c r="D31" s="673"/>
      <c r="E31" s="673"/>
      <c r="F31" s="673"/>
      <c r="G31" s="674" t="s">
        <v>42</v>
      </c>
      <c r="H31" s="643"/>
    </row>
    <row r="32" spans="1:10" x14ac:dyDescent="0.2">
      <c r="A32" s="667" t="s">
        <v>43</v>
      </c>
      <c r="B32" s="668"/>
      <c r="C32" s="668"/>
      <c r="D32" s="668"/>
      <c r="E32" s="668"/>
      <c r="F32" s="668"/>
      <c r="G32" s="668"/>
      <c r="H32" s="669"/>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Z100"/>
  <sheetViews>
    <sheetView showGridLines="0" zoomScaleNormal="100" workbookViewId="0">
      <selection activeCell="A36" sqref="A36:N37"/>
    </sheetView>
  </sheetViews>
  <sheetFormatPr defaultColWidth="9.140625" defaultRowHeight="12.75" x14ac:dyDescent="0.2"/>
  <cols>
    <col min="1" max="1" width="8.7109375" style="17" customWidth="1"/>
    <col min="2" max="2" width="28" style="17" customWidth="1"/>
    <col min="3" max="3" width="6.140625" style="285" bestFit="1" customWidth="1"/>
    <col min="4" max="4" width="7.85546875" style="286" customWidth="1"/>
    <col min="5" max="5" width="11.42578125" style="287" customWidth="1"/>
    <col min="6" max="6" width="6.140625" style="284" bestFit="1" customWidth="1"/>
    <col min="7" max="7" width="7.85546875" style="286" customWidth="1"/>
    <col min="8" max="8" width="11.42578125" style="287" customWidth="1"/>
    <col min="9" max="9" width="6.140625" style="284" bestFit="1" customWidth="1"/>
    <col min="10" max="10" width="7.85546875" style="286" customWidth="1"/>
    <col min="11" max="11" width="11.42578125" style="287" customWidth="1"/>
    <col min="12" max="12" width="8.5703125" style="288" customWidth="1"/>
    <col min="13" max="13" width="11.42578125" style="289" customWidth="1"/>
    <col min="14" max="14" width="24.140625" style="285" customWidth="1"/>
    <col min="15" max="26" width="9.140625" style="33"/>
    <col min="27" max="16384" width="9.140625" style="17"/>
  </cols>
  <sheetData>
    <row r="1" spans="1:26" s="290" customFormat="1" ht="11.25" customHeight="1" x14ac:dyDescent="0.2">
      <c r="A1" s="551" t="s">
        <v>121</v>
      </c>
      <c r="B1" s="551"/>
      <c r="C1" s="308"/>
      <c r="D1" s="308"/>
      <c r="E1" s="308"/>
      <c r="F1" s="308"/>
      <c r="G1" s="308"/>
      <c r="H1" s="308"/>
      <c r="I1" s="309"/>
      <c r="J1" s="309"/>
      <c r="K1" s="309"/>
      <c r="L1" s="549"/>
      <c r="M1" s="549"/>
      <c r="N1" s="549"/>
    </row>
    <row r="2" spans="1:26" s="291" customFormat="1" ht="18.75" thickBot="1" x14ac:dyDescent="0.25">
      <c r="A2" s="546" t="s">
        <v>46</v>
      </c>
      <c r="B2" s="546"/>
      <c r="C2" s="546"/>
      <c r="D2" s="546"/>
      <c r="E2" s="546"/>
      <c r="F2" s="546"/>
      <c r="G2" s="546"/>
      <c r="H2" s="546"/>
      <c r="I2" s="546"/>
      <c r="J2" s="546"/>
      <c r="K2" s="546"/>
      <c r="L2" s="546"/>
      <c r="M2" s="546"/>
      <c r="N2" s="546"/>
    </row>
    <row r="3" spans="1:26" s="292" customFormat="1" ht="14.25" customHeight="1" x14ac:dyDescent="0.2">
      <c r="A3" s="533" t="s">
        <v>189</v>
      </c>
      <c r="B3" s="534"/>
      <c r="C3" s="534"/>
      <c r="D3" s="534"/>
      <c r="E3" s="534"/>
      <c r="F3" s="534"/>
      <c r="G3" s="534"/>
      <c r="H3" s="534"/>
      <c r="I3" s="534"/>
      <c r="J3" s="534"/>
      <c r="K3" s="534"/>
      <c r="L3" s="534"/>
      <c r="M3" s="534"/>
      <c r="N3" s="535"/>
    </row>
    <row r="4" spans="1:26" s="33" customFormat="1" ht="90" customHeight="1" thickBot="1" x14ac:dyDescent="0.25">
      <c r="A4" s="536"/>
      <c r="B4" s="537"/>
      <c r="C4" s="537"/>
      <c r="D4" s="537"/>
      <c r="E4" s="537"/>
      <c r="F4" s="537"/>
      <c r="G4" s="537"/>
      <c r="H4" s="537"/>
      <c r="I4" s="537"/>
      <c r="J4" s="537"/>
      <c r="K4" s="537"/>
      <c r="L4" s="537"/>
      <c r="M4" s="537"/>
      <c r="N4" s="538"/>
    </row>
    <row r="5" spans="1:26" s="33" customFormat="1" ht="7.5" customHeight="1" thickBot="1" x14ac:dyDescent="0.25">
      <c r="A5" s="310"/>
      <c r="B5" s="310"/>
      <c r="C5" s="310"/>
      <c r="D5" s="310"/>
      <c r="E5" s="310"/>
      <c r="F5" s="310"/>
      <c r="G5" s="310"/>
      <c r="H5" s="310"/>
      <c r="I5" s="310"/>
      <c r="J5" s="310"/>
      <c r="K5" s="310"/>
      <c r="L5" s="311"/>
      <c r="M5" s="312"/>
      <c r="N5" s="310"/>
    </row>
    <row r="6" spans="1:26" s="33" customFormat="1" ht="19.5" customHeight="1" x14ac:dyDescent="0.2">
      <c r="A6" s="540" t="s">
        <v>153</v>
      </c>
      <c r="B6" s="531" t="s">
        <v>89</v>
      </c>
      <c r="C6" s="550" t="s">
        <v>54</v>
      </c>
      <c r="D6" s="550"/>
      <c r="E6" s="550"/>
      <c r="F6" s="550" t="s">
        <v>57</v>
      </c>
      <c r="G6" s="550"/>
      <c r="H6" s="550"/>
      <c r="I6" s="550" t="s">
        <v>55</v>
      </c>
      <c r="J6" s="550"/>
      <c r="K6" s="550"/>
      <c r="L6" s="547" t="s">
        <v>88</v>
      </c>
      <c r="M6" s="544" t="s">
        <v>87</v>
      </c>
      <c r="N6" s="542" t="s">
        <v>68</v>
      </c>
    </row>
    <row r="7" spans="1:26" s="293" customFormat="1" ht="45.75" thickBot="1" x14ac:dyDescent="0.25">
      <c r="A7" s="541"/>
      <c r="B7" s="532"/>
      <c r="C7" s="75" t="s">
        <v>156</v>
      </c>
      <c r="D7" s="76" t="s">
        <v>69</v>
      </c>
      <c r="E7" s="280" t="s">
        <v>90</v>
      </c>
      <c r="F7" s="282" t="s">
        <v>156</v>
      </c>
      <c r="G7" s="76" t="s">
        <v>69</v>
      </c>
      <c r="H7" s="280" t="s">
        <v>91</v>
      </c>
      <c r="I7" s="282" t="s">
        <v>156</v>
      </c>
      <c r="J7" s="76" t="s">
        <v>69</v>
      </c>
      <c r="K7" s="280" t="s">
        <v>92</v>
      </c>
      <c r="L7" s="548"/>
      <c r="M7" s="545"/>
      <c r="N7" s="543"/>
    </row>
    <row r="8" spans="1:26" s="33" customFormat="1" ht="15.75" customHeight="1" x14ac:dyDescent="0.2">
      <c r="A8" s="148">
        <v>1</v>
      </c>
      <c r="B8" s="77" t="s">
        <v>159</v>
      </c>
      <c r="C8" s="78">
        <v>2000</v>
      </c>
      <c r="D8" s="79">
        <v>85</v>
      </c>
      <c r="E8" s="80">
        <f t="shared" ref="E8:E30" si="0">C8*D8</f>
        <v>170000</v>
      </c>
      <c r="F8" s="81">
        <v>200</v>
      </c>
      <c r="G8" s="82">
        <v>50</v>
      </c>
      <c r="H8" s="80">
        <f t="shared" ref="H8:H31" si="1">F8*G8</f>
        <v>10000</v>
      </c>
      <c r="I8" s="81">
        <v>200</v>
      </c>
      <c r="J8" s="82">
        <v>50</v>
      </c>
      <c r="K8" s="80">
        <f t="shared" ref="K8:K31" si="2">I8*J8</f>
        <v>10000</v>
      </c>
      <c r="L8" s="81">
        <f>C8+F8+I8</f>
        <v>2400</v>
      </c>
      <c r="M8" s="83">
        <f>E8+H8+K8</f>
        <v>190000</v>
      </c>
      <c r="N8" s="84" t="s">
        <v>70</v>
      </c>
    </row>
    <row r="9" spans="1:26" s="33" customFormat="1" ht="15.75" customHeight="1" thickBot="1" x14ac:dyDescent="0.25">
      <c r="A9" s="149">
        <v>2</v>
      </c>
      <c r="B9" s="85" t="s">
        <v>177</v>
      </c>
      <c r="C9" s="86">
        <v>4000</v>
      </c>
      <c r="D9" s="87">
        <v>20</v>
      </c>
      <c r="E9" s="88">
        <f t="shared" si="0"/>
        <v>80000</v>
      </c>
      <c r="F9" s="89">
        <v>0</v>
      </c>
      <c r="G9" s="90">
        <v>0</v>
      </c>
      <c r="H9" s="88">
        <f t="shared" si="1"/>
        <v>0</v>
      </c>
      <c r="I9" s="89">
        <v>0</v>
      </c>
      <c r="J9" s="90">
        <v>0</v>
      </c>
      <c r="K9" s="88">
        <f t="shared" si="2"/>
        <v>0</v>
      </c>
      <c r="L9" s="89">
        <f>C9+F9+I9</f>
        <v>4000</v>
      </c>
      <c r="M9" s="91">
        <f>E9+H9+K9</f>
        <v>80000</v>
      </c>
      <c r="N9" s="92" t="s">
        <v>70</v>
      </c>
    </row>
    <row r="10" spans="1:26" s="16" customFormat="1" ht="15.75" customHeight="1" x14ac:dyDescent="0.2">
      <c r="A10" s="147"/>
      <c r="B10" s="39"/>
      <c r="C10" s="66"/>
      <c r="D10" s="67"/>
      <c r="E10" s="42">
        <f>C10*D10</f>
        <v>0</v>
      </c>
      <c r="F10" s="68"/>
      <c r="G10" s="69"/>
      <c r="H10" s="42">
        <f t="shared" si="1"/>
        <v>0</v>
      </c>
      <c r="I10" s="68"/>
      <c r="J10" s="69"/>
      <c r="K10" s="42">
        <f t="shared" si="2"/>
        <v>0</v>
      </c>
      <c r="L10" s="304">
        <f>SUM(C10+F10+I10)</f>
        <v>0</v>
      </c>
      <c r="M10" s="305">
        <f>SUM(E10+H10+K10)</f>
        <v>0</v>
      </c>
      <c r="N10" s="18"/>
      <c r="O10" s="293"/>
      <c r="P10" s="293"/>
      <c r="Q10" s="293"/>
      <c r="R10" s="293"/>
      <c r="S10" s="293"/>
      <c r="T10" s="293"/>
      <c r="U10" s="293"/>
      <c r="V10" s="293"/>
      <c r="W10" s="293"/>
      <c r="X10" s="293"/>
      <c r="Y10" s="293"/>
      <c r="Z10" s="293"/>
    </row>
    <row r="11" spans="1:26" s="16" customFormat="1" ht="15.75" customHeight="1" x14ac:dyDescent="0.2">
      <c r="A11" s="147"/>
      <c r="B11" s="39"/>
      <c r="C11" s="66"/>
      <c r="D11" s="67"/>
      <c r="E11" s="42">
        <f t="shared" si="0"/>
        <v>0</v>
      </c>
      <c r="F11" s="68"/>
      <c r="G11" s="69"/>
      <c r="H11" s="42">
        <f t="shared" si="1"/>
        <v>0</v>
      </c>
      <c r="I11" s="68"/>
      <c r="J11" s="69"/>
      <c r="K11" s="42">
        <f t="shared" si="2"/>
        <v>0</v>
      </c>
      <c r="L11" s="304">
        <f t="shared" ref="L11:L30" si="3">SUM(C11+F11+I11)</f>
        <v>0</v>
      </c>
      <c r="M11" s="305">
        <f t="shared" ref="M11:M30" si="4">SUM(E11+H11+K11)</f>
        <v>0</v>
      </c>
      <c r="N11" s="18"/>
      <c r="O11" s="293"/>
      <c r="P11" s="293"/>
      <c r="Q11" s="293"/>
      <c r="R11" s="293"/>
      <c r="S11" s="293"/>
      <c r="T11" s="293"/>
      <c r="U11" s="293"/>
      <c r="V11" s="293"/>
      <c r="W11" s="293"/>
      <c r="X11" s="293"/>
      <c r="Y11" s="293"/>
      <c r="Z11" s="293"/>
    </row>
    <row r="12" spans="1:26" s="16" customFormat="1" ht="15.75" customHeight="1" x14ac:dyDescent="0.2">
      <c r="A12" s="147"/>
      <c r="B12" s="39"/>
      <c r="C12" s="66"/>
      <c r="D12" s="67"/>
      <c r="E12" s="42">
        <f t="shared" si="0"/>
        <v>0</v>
      </c>
      <c r="F12" s="68"/>
      <c r="G12" s="69"/>
      <c r="H12" s="42">
        <f t="shared" si="1"/>
        <v>0</v>
      </c>
      <c r="I12" s="68"/>
      <c r="J12" s="69"/>
      <c r="K12" s="42">
        <f t="shared" si="2"/>
        <v>0</v>
      </c>
      <c r="L12" s="304">
        <f t="shared" si="3"/>
        <v>0</v>
      </c>
      <c r="M12" s="305">
        <f t="shared" si="4"/>
        <v>0</v>
      </c>
      <c r="N12" s="18"/>
      <c r="O12" s="293"/>
      <c r="P12" s="293"/>
      <c r="Q12" s="293"/>
      <c r="R12" s="293"/>
      <c r="S12" s="293"/>
      <c r="T12" s="293"/>
      <c r="U12" s="293"/>
      <c r="V12" s="293"/>
      <c r="W12" s="293"/>
      <c r="X12" s="293"/>
      <c r="Y12" s="293"/>
      <c r="Z12" s="293"/>
    </row>
    <row r="13" spans="1:26" s="16" customFormat="1" ht="15.75" customHeight="1" x14ac:dyDescent="0.2">
      <c r="A13" s="147"/>
      <c r="B13" s="39"/>
      <c r="C13" s="66"/>
      <c r="D13" s="67"/>
      <c r="E13" s="42">
        <f t="shared" si="0"/>
        <v>0</v>
      </c>
      <c r="F13" s="68"/>
      <c r="G13" s="69"/>
      <c r="H13" s="42">
        <f t="shared" si="1"/>
        <v>0</v>
      </c>
      <c r="I13" s="68"/>
      <c r="J13" s="69"/>
      <c r="K13" s="42">
        <f t="shared" si="2"/>
        <v>0</v>
      </c>
      <c r="L13" s="304">
        <f t="shared" si="3"/>
        <v>0</v>
      </c>
      <c r="M13" s="305">
        <f t="shared" si="4"/>
        <v>0</v>
      </c>
      <c r="N13" s="18"/>
      <c r="O13" s="293"/>
      <c r="P13" s="293"/>
      <c r="Q13" s="293"/>
      <c r="R13" s="293"/>
      <c r="S13" s="293"/>
      <c r="T13" s="293"/>
      <c r="U13" s="293"/>
      <c r="V13" s="293"/>
      <c r="W13" s="293"/>
      <c r="X13" s="293"/>
      <c r="Y13" s="293"/>
      <c r="Z13" s="293"/>
    </row>
    <row r="14" spans="1:26" s="16" customFormat="1" ht="15.75" customHeight="1" x14ac:dyDescent="0.2">
      <c r="A14" s="147"/>
      <c r="B14" s="39"/>
      <c r="C14" s="66"/>
      <c r="D14" s="67"/>
      <c r="E14" s="42">
        <f t="shared" si="0"/>
        <v>0</v>
      </c>
      <c r="F14" s="68"/>
      <c r="G14" s="69"/>
      <c r="H14" s="42">
        <f t="shared" si="1"/>
        <v>0</v>
      </c>
      <c r="I14" s="68"/>
      <c r="J14" s="69"/>
      <c r="K14" s="42">
        <f t="shared" si="2"/>
        <v>0</v>
      </c>
      <c r="L14" s="304">
        <f t="shared" si="3"/>
        <v>0</v>
      </c>
      <c r="M14" s="305">
        <f t="shared" si="4"/>
        <v>0</v>
      </c>
      <c r="N14" s="18"/>
      <c r="O14" s="293"/>
      <c r="P14" s="293"/>
      <c r="Q14" s="293"/>
      <c r="R14" s="293"/>
      <c r="S14" s="293"/>
      <c r="T14" s="293"/>
      <c r="U14" s="293"/>
      <c r="V14" s="293"/>
      <c r="W14" s="293"/>
      <c r="X14" s="293"/>
      <c r="Y14" s="293"/>
      <c r="Z14" s="293"/>
    </row>
    <row r="15" spans="1:26" ht="15.75" customHeight="1" x14ac:dyDescent="0.2">
      <c r="A15" s="147"/>
      <c r="B15" s="19"/>
      <c r="C15" s="70"/>
      <c r="D15" s="71"/>
      <c r="E15" s="42">
        <f t="shared" si="0"/>
        <v>0</v>
      </c>
      <c r="F15" s="72"/>
      <c r="G15" s="73"/>
      <c r="H15" s="42">
        <f t="shared" si="1"/>
        <v>0</v>
      </c>
      <c r="I15" s="72"/>
      <c r="J15" s="69"/>
      <c r="K15" s="42">
        <f t="shared" si="2"/>
        <v>0</v>
      </c>
      <c r="L15" s="304">
        <f t="shared" si="3"/>
        <v>0</v>
      </c>
      <c r="M15" s="305">
        <f t="shared" si="4"/>
        <v>0</v>
      </c>
      <c r="N15" s="20"/>
    </row>
    <row r="16" spans="1:26" ht="15.75" customHeight="1" x14ac:dyDescent="0.2">
      <c r="A16" s="147"/>
      <c r="B16" s="19"/>
      <c r="C16" s="70"/>
      <c r="D16" s="71"/>
      <c r="E16" s="42">
        <f t="shared" si="0"/>
        <v>0</v>
      </c>
      <c r="F16" s="74"/>
      <c r="G16" s="71"/>
      <c r="H16" s="42">
        <f t="shared" si="1"/>
        <v>0</v>
      </c>
      <c r="I16" s="74"/>
      <c r="J16" s="71"/>
      <c r="K16" s="42">
        <f t="shared" si="2"/>
        <v>0</v>
      </c>
      <c r="L16" s="304">
        <f t="shared" si="3"/>
        <v>0</v>
      </c>
      <c r="M16" s="305">
        <f t="shared" si="4"/>
        <v>0</v>
      </c>
      <c r="N16" s="20"/>
    </row>
    <row r="17" spans="1:26" ht="15.75" customHeight="1" x14ac:dyDescent="0.2">
      <c r="A17" s="147"/>
      <c r="B17" s="19"/>
      <c r="C17" s="70"/>
      <c r="D17" s="71"/>
      <c r="E17" s="42">
        <f t="shared" si="0"/>
        <v>0</v>
      </c>
      <c r="F17" s="74"/>
      <c r="G17" s="71"/>
      <c r="H17" s="42">
        <f t="shared" si="1"/>
        <v>0</v>
      </c>
      <c r="I17" s="74"/>
      <c r="J17" s="71"/>
      <c r="K17" s="42">
        <f t="shared" si="2"/>
        <v>0</v>
      </c>
      <c r="L17" s="304">
        <f t="shared" si="3"/>
        <v>0</v>
      </c>
      <c r="M17" s="305">
        <f t="shared" si="4"/>
        <v>0</v>
      </c>
      <c r="N17" s="20"/>
    </row>
    <row r="18" spans="1:26" s="16" customFormat="1" ht="15.75" customHeight="1" x14ac:dyDescent="0.2">
      <c r="A18" s="147"/>
      <c r="B18" s="38"/>
      <c r="C18" s="70"/>
      <c r="D18" s="71"/>
      <c r="E18" s="42">
        <f t="shared" si="0"/>
        <v>0</v>
      </c>
      <c r="F18" s="74"/>
      <c r="G18" s="71"/>
      <c r="H18" s="42">
        <f t="shared" si="1"/>
        <v>0</v>
      </c>
      <c r="I18" s="74"/>
      <c r="J18" s="71"/>
      <c r="K18" s="42">
        <f t="shared" si="2"/>
        <v>0</v>
      </c>
      <c r="L18" s="304">
        <f t="shared" si="3"/>
        <v>0</v>
      </c>
      <c r="M18" s="305">
        <f t="shared" si="4"/>
        <v>0</v>
      </c>
      <c r="N18" s="20"/>
      <c r="O18" s="293"/>
      <c r="P18" s="293"/>
      <c r="Q18" s="293"/>
      <c r="R18" s="293"/>
      <c r="S18" s="293"/>
      <c r="T18" s="293"/>
      <c r="U18" s="293"/>
      <c r="V18" s="293"/>
      <c r="W18" s="293"/>
      <c r="X18" s="293"/>
      <c r="Y18" s="293"/>
      <c r="Z18" s="293"/>
    </row>
    <row r="19" spans="1:26" s="16" customFormat="1" ht="15.75" customHeight="1" x14ac:dyDescent="0.2">
      <c r="A19" s="147"/>
      <c r="B19" s="38"/>
      <c r="C19" s="70"/>
      <c r="D19" s="71"/>
      <c r="E19" s="42">
        <f t="shared" si="0"/>
        <v>0</v>
      </c>
      <c r="F19" s="74"/>
      <c r="G19" s="71"/>
      <c r="H19" s="42">
        <f t="shared" si="1"/>
        <v>0</v>
      </c>
      <c r="I19" s="74"/>
      <c r="J19" s="71"/>
      <c r="K19" s="42">
        <f t="shared" si="2"/>
        <v>0</v>
      </c>
      <c r="L19" s="304">
        <f t="shared" si="3"/>
        <v>0</v>
      </c>
      <c r="M19" s="305">
        <f t="shared" si="4"/>
        <v>0</v>
      </c>
      <c r="N19" s="20"/>
      <c r="O19" s="293"/>
      <c r="P19" s="293"/>
      <c r="Q19" s="293"/>
      <c r="R19" s="293"/>
      <c r="S19" s="293"/>
      <c r="T19" s="293"/>
      <c r="U19" s="293"/>
      <c r="V19" s="293"/>
      <c r="W19" s="293"/>
      <c r="X19" s="293"/>
      <c r="Y19" s="293"/>
      <c r="Z19" s="293"/>
    </row>
    <row r="20" spans="1:26" s="16" customFormat="1" ht="15.75" customHeight="1" x14ac:dyDescent="0.2">
      <c r="A20" s="147"/>
      <c r="B20" s="38"/>
      <c r="C20" s="70"/>
      <c r="D20" s="71"/>
      <c r="E20" s="42">
        <f t="shared" si="0"/>
        <v>0</v>
      </c>
      <c r="F20" s="74"/>
      <c r="G20" s="71"/>
      <c r="H20" s="42">
        <f t="shared" si="1"/>
        <v>0</v>
      </c>
      <c r="I20" s="74"/>
      <c r="J20" s="71"/>
      <c r="K20" s="42">
        <f t="shared" si="2"/>
        <v>0</v>
      </c>
      <c r="L20" s="304">
        <f t="shared" si="3"/>
        <v>0</v>
      </c>
      <c r="M20" s="305">
        <f t="shared" si="4"/>
        <v>0</v>
      </c>
      <c r="N20" s="20"/>
      <c r="O20" s="293"/>
      <c r="P20" s="293"/>
      <c r="Q20" s="293"/>
      <c r="R20" s="293"/>
      <c r="S20" s="293"/>
      <c r="T20" s="293"/>
      <c r="U20" s="293"/>
      <c r="V20" s="293"/>
      <c r="W20" s="293"/>
      <c r="X20" s="293"/>
      <c r="Y20" s="293"/>
      <c r="Z20" s="293"/>
    </row>
    <row r="21" spans="1:26" s="16" customFormat="1" ht="15.75" customHeight="1" x14ac:dyDescent="0.2">
      <c r="A21" s="147"/>
      <c r="B21" s="38"/>
      <c r="C21" s="70"/>
      <c r="D21" s="71"/>
      <c r="E21" s="42">
        <f t="shared" si="0"/>
        <v>0</v>
      </c>
      <c r="F21" s="74"/>
      <c r="G21" s="71"/>
      <c r="H21" s="42">
        <f t="shared" si="1"/>
        <v>0</v>
      </c>
      <c r="I21" s="74"/>
      <c r="J21" s="71"/>
      <c r="K21" s="42">
        <f t="shared" si="2"/>
        <v>0</v>
      </c>
      <c r="L21" s="304">
        <f t="shared" si="3"/>
        <v>0</v>
      </c>
      <c r="M21" s="305">
        <f t="shared" si="4"/>
        <v>0</v>
      </c>
      <c r="N21" s="20"/>
      <c r="O21" s="293"/>
      <c r="P21" s="293"/>
      <c r="Q21" s="293"/>
      <c r="R21" s="293"/>
      <c r="S21" s="293"/>
      <c r="T21" s="293"/>
      <c r="U21" s="293"/>
      <c r="V21" s="293"/>
      <c r="W21" s="293"/>
      <c r="X21" s="293"/>
      <c r="Y21" s="293"/>
      <c r="Z21" s="293"/>
    </row>
    <row r="22" spans="1:26" s="16" customFormat="1" ht="15.75" customHeight="1" x14ac:dyDescent="0.2">
      <c r="A22" s="147"/>
      <c r="B22" s="38"/>
      <c r="C22" s="70"/>
      <c r="D22" s="71"/>
      <c r="E22" s="42">
        <f t="shared" si="0"/>
        <v>0</v>
      </c>
      <c r="F22" s="74"/>
      <c r="G22" s="71"/>
      <c r="H22" s="42">
        <f t="shared" si="1"/>
        <v>0</v>
      </c>
      <c r="I22" s="74"/>
      <c r="J22" s="71"/>
      <c r="K22" s="42">
        <f t="shared" si="2"/>
        <v>0</v>
      </c>
      <c r="L22" s="304">
        <f t="shared" si="3"/>
        <v>0</v>
      </c>
      <c r="M22" s="305">
        <f t="shared" si="4"/>
        <v>0</v>
      </c>
      <c r="N22" s="20"/>
      <c r="O22" s="293"/>
      <c r="P22" s="293"/>
      <c r="Q22" s="293"/>
      <c r="R22" s="293"/>
      <c r="S22" s="293"/>
      <c r="T22" s="293"/>
      <c r="U22" s="293"/>
      <c r="V22" s="293"/>
      <c r="W22" s="293"/>
      <c r="X22" s="293"/>
      <c r="Y22" s="293"/>
      <c r="Z22" s="293"/>
    </row>
    <row r="23" spans="1:26" ht="15.75" customHeight="1" x14ac:dyDescent="0.2">
      <c r="A23" s="147"/>
      <c r="B23" s="19"/>
      <c r="C23" s="70"/>
      <c r="D23" s="71"/>
      <c r="E23" s="42">
        <f t="shared" si="0"/>
        <v>0</v>
      </c>
      <c r="F23" s="74"/>
      <c r="G23" s="71"/>
      <c r="H23" s="42">
        <f t="shared" si="1"/>
        <v>0</v>
      </c>
      <c r="I23" s="74"/>
      <c r="J23" s="71"/>
      <c r="K23" s="42">
        <f t="shared" si="2"/>
        <v>0</v>
      </c>
      <c r="L23" s="304">
        <f t="shared" si="3"/>
        <v>0</v>
      </c>
      <c r="M23" s="305">
        <f t="shared" si="4"/>
        <v>0</v>
      </c>
      <c r="N23" s="20"/>
    </row>
    <row r="24" spans="1:26" ht="15.75" customHeight="1" x14ac:dyDescent="0.2">
      <c r="A24" s="147"/>
      <c r="B24" s="19"/>
      <c r="C24" s="70"/>
      <c r="D24" s="71"/>
      <c r="E24" s="42">
        <f t="shared" si="0"/>
        <v>0</v>
      </c>
      <c r="F24" s="74"/>
      <c r="G24" s="71"/>
      <c r="H24" s="42">
        <f t="shared" si="1"/>
        <v>0</v>
      </c>
      <c r="I24" s="74"/>
      <c r="J24" s="71"/>
      <c r="K24" s="42">
        <f t="shared" si="2"/>
        <v>0</v>
      </c>
      <c r="L24" s="304">
        <f t="shared" si="3"/>
        <v>0</v>
      </c>
      <c r="M24" s="305">
        <f t="shared" si="4"/>
        <v>0</v>
      </c>
      <c r="N24" s="20"/>
    </row>
    <row r="25" spans="1:26" ht="15.75" customHeight="1" x14ac:dyDescent="0.2">
      <c r="A25" s="147"/>
      <c r="B25" s="19"/>
      <c r="C25" s="70"/>
      <c r="D25" s="71"/>
      <c r="E25" s="42">
        <f t="shared" si="0"/>
        <v>0</v>
      </c>
      <c r="F25" s="74"/>
      <c r="G25" s="71"/>
      <c r="H25" s="42">
        <f t="shared" si="1"/>
        <v>0</v>
      </c>
      <c r="I25" s="74"/>
      <c r="J25" s="71"/>
      <c r="K25" s="42">
        <f t="shared" si="2"/>
        <v>0</v>
      </c>
      <c r="L25" s="304">
        <f t="shared" si="3"/>
        <v>0</v>
      </c>
      <c r="M25" s="305">
        <f t="shared" si="4"/>
        <v>0</v>
      </c>
      <c r="N25" s="20"/>
    </row>
    <row r="26" spans="1:26" s="16" customFormat="1" ht="15.75" customHeight="1" x14ac:dyDescent="0.2">
      <c r="A26" s="147"/>
      <c r="B26" s="38"/>
      <c r="C26" s="70"/>
      <c r="D26" s="71"/>
      <c r="E26" s="42">
        <f t="shared" si="0"/>
        <v>0</v>
      </c>
      <c r="F26" s="74"/>
      <c r="G26" s="71"/>
      <c r="H26" s="42">
        <f t="shared" si="1"/>
        <v>0</v>
      </c>
      <c r="I26" s="74"/>
      <c r="J26" s="71"/>
      <c r="K26" s="42">
        <f t="shared" si="2"/>
        <v>0</v>
      </c>
      <c r="L26" s="304">
        <f t="shared" si="3"/>
        <v>0</v>
      </c>
      <c r="M26" s="305">
        <f t="shared" si="4"/>
        <v>0</v>
      </c>
      <c r="N26" s="20"/>
      <c r="O26" s="293"/>
      <c r="P26" s="293"/>
      <c r="Q26" s="293"/>
      <c r="R26" s="293"/>
      <c r="S26" s="293"/>
      <c r="T26" s="293"/>
      <c r="U26" s="293"/>
      <c r="V26" s="293"/>
      <c r="W26" s="293"/>
      <c r="X26" s="293"/>
      <c r="Y26" s="293"/>
      <c r="Z26" s="293"/>
    </row>
    <row r="27" spans="1:26" s="16" customFormat="1" ht="15.75" customHeight="1" x14ac:dyDescent="0.2">
      <c r="A27" s="147"/>
      <c r="B27" s="38"/>
      <c r="C27" s="70"/>
      <c r="D27" s="71"/>
      <c r="E27" s="42">
        <f t="shared" si="0"/>
        <v>0</v>
      </c>
      <c r="F27" s="74"/>
      <c r="G27" s="71"/>
      <c r="H27" s="42">
        <f t="shared" si="1"/>
        <v>0</v>
      </c>
      <c r="I27" s="74"/>
      <c r="J27" s="71"/>
      <c r="K27" s="42">
        <f t="shared" si="2"/>
        <v>0</v>
      </c>
      <c r="L27" s="304">
        <f t="shared" si="3"/>
        <v>0</v>
      </c>
      <c r="M27" s="305">
        <f t="shared" si="4"/>
        <v>0</v>
      </c>
      <c r="N27" s="20"/>
      <c r="O27" s="293"/>
      <c r="P27" s="293"/>
      <c r="Q27" s="293"/>
      <c r="R27" s="293"/>
      <c r="S27" s="293"/>
      <c r="T27" s="293"/>
      <c r="U27" s="293"/>
      <c r="V27" s="293"/>
      <c r="W27" s="293"/>
      <c r="X27" s="293"/>
      <c r="Y27" s="293"/>
      <c r="Z27" s="293"/>
    </row>
    <row r="28" spans="1:26" s="16" customFormat="1" ht="15.75" customHeight="1" x14ac:dyDescent="0.2">
      <c r="A28" s="147"/>
      <c r="B28" s="38"/>
      <c r="C28" s="70"/>
      <c r="D28" s="71"/>
      <c r="E28" s="42">
        <f t="shared" si="0"/>
        <v>0</v>
      </c>
      <c r="F28" s="74"/>
      <c r="G28" s="71"/>
      <c r="H28" s="42">
        <f t="shared" si="1"/>
        <v>0</v>
      </c>
      <c r="I28" s="74"/>
      <c r="J28" s="71"/>
      <c r="K28" s="42">
        <f t="shared" si="2"/>
        <v>0</v>
      </c>
      <c r="L28" s="304">
        <f t="shared" si="3"/>
        <v>0</v>
      </c>
      <c r="M28" s="305">
        <f t="shared" si="4"/>
        <v>0</v>
      </c>
      <c r="N28" s="20"/>
      <c r="O28" s="293"/>
      <c r="P28" s="293"/>
      <c r="Q28" s="293"/>
      <c r="R28" s="293"/>
      <c r="S28" s="293"/>
      <c r="T28" s="293"/>
      <c r="U28" s="293"/>
      <c r="V28" s="293"/>
      <c r="W28" s="293"/>
      <c r="X28" s="293"/>
      <c r="Y28" s="293"/>
      <c r="Z28" s="293"/>
    </row>
    <row r="29" spans="1:26" s="16" customFormat="1" ht="15.75" customHeight="1" x14ac:dyDescent="0.2">
      <c r="A29" s="147"/>
      <c r="B29" s="38"/>
      <c r="C29" s="70"/>
      <c r="D29" s="71"/>
      <c r="E29" s="42">
        <f t="shared" si="0"/>
        <v>0</v>
      </c>
      <c r="F29" s="74"/>
      <c r="G29" s="71"/>
      <c r="H29" s="42">
        <f t="shared" si="1"/>
        <v>0</v>
      </c>
      <c r="I29" s="74"/>
      <c r="J29" s="71"/>
      <c r="K29" s="42">
        <f t="shared" si="2"/>
        <v>0</v>
      </c>
      <c r="L29" s="304">
        <f t="shared" si="3"/>
        <v>0</v>
      </c>
      <c r="M29" s="305">
        <f t="shared" si="4"/>
        <v>0</v>
      </c>
      <c r="N29" s="20"/>
      <c r="O29" s="293"/>
      <c r="P29" s="293"/>
      <c r="Q29" s="293"/>
      <c r="R29" s="293"/>
      <c r="S29" s="293"/>
      <c r="T29" s="293"/>
      <c r="U29" s="293"/>
      <c r="V29" s="293"/>
      <c r="W29" s="293"/>
      <c r="X29" s="293"/>
      <c r="Y29" s="293"/>
      <c r="Z29" s="293"/>
    </row>
    <row r="30" spans="1:26" s="16" customFormat="1" ht="15.75" customHeight="1" x14ac:dyDescent="0.2">
      <c r="A30" s="147"/>
      <c r="B30" s="38"/>
      <c r="C30" s="70"/>
      <c r="D30" s="71"/>
      <c r="E30" s="42">
        <f t="shared" si="0"/>
        <v>0</v>
      </c>
      <c r="F30" s="74"/>
      <c r="G30" s="71"/>
      <c r="H30" s="42">
        <f t="shared" si="1"/>
        <v>0</v>
      </c>
      <c r="I30" s="74"/>
      <c r="J30" s="71"/>
      <c r="K30" s="42">
        <f t="shared" si="2"/>
        <v>0</v>
      </c>
      <c r="L30" s="304">
        <f t="shared" si="3"/>
        <v>0</v>
      </c>
      <c r="M30" s="305">
        <f t="shared" si="4"/>
        <v>0</v>
      </c>
      <c r="N30" s="20"/>
      <c r="O30" s="293"/>
      <c r="P30" s="293"/>
      <c r="Q30" s="293"/>
      <c r="R30" s="293"/>
      <c r="S30" s="293"/>
      <c r="T30" s="293"/>
      <c r="U30" s="293"/>
      <c r="V30" s="293"/>
      <c r="W30" s="293"/>
      <c r="X30" s="293"/>
      <c r="Y30" s="293"/>
      <c r="Z30" s="293"/>
    </row>
    <row r="31" spans="1:26" ht="15.75" customHeight="1" x14ac:dyDescent="0.2">
      <c r="A31" s="147"/>
      <c r="B31" s="19"/>
      <c r="C31" s="70"/>
      <c r="D31" s="71"/>
      <c r="E31" s="42">
        <f>C31*D31</f>
        <v>0</v>
      </c>
      <c r="F31" s="74"/>
      <c r="G31" s="71"/>
      <c r="H31" s="42">
        <f t="shared" si="1"/>
        <v>0</v>
      </c>
      <c r="I31" s="74"/>
      <c r="J31" s="71"/>
      <c r="K31" s="42">
        <f t="shared" si="2"/>
        <v>0</v>
      </c>
      <c r="L31" s="304">
        <f>SUM(C31+F31+I31)</f>
        <v>0</v>
      </c>
      <c r="M31" s="305">
        <f>SUM(E31+H31+K31)</f>
        <v>0</v>
      </c>
      <c r="N31" s="20"/>
    </row>
    <row r="32" spans="1:26" ht="15.75" customHeight="1" x14ac:dyDescent="0.2">
      <c r="A32" s="147"/>
      <c r="B32" s="19"/>
      <c r="C32" s="70"/>
      <c r="D32" s="71"/>
      <c r="E32" s="42">
        <f>C32*D32</f>
        <v>0</v>
      </c>
      <c r="F32" s="74"/>
      <c r="G32" s="71"/>
      <c r="H32" s="42">
        <f>F32*G32</f>
        <v>0</v>
      </c>
      <c r="I32" s="74"/>
      <c r="J32" s="71"/>
      <c r="K32" s="42">
        <f>I32*J32</f>
        <v>0</v>
      </c>
      <c r="L32" s="304">
        <f>SUM(C32+F32+I32)</f>
        <v>0</v>
      </c>
      <c r="M32" s="305">
        <f>SUM(E32+H32+K32)</f>
        <v>0</v>
      </c>
      <c r="N32" s="20"/>
    </row>
    <row r="33" spans="1:14" ht="15.75" customHeight="1" thickBot="1" x14ac:dyDescent="0.25">
      <c r="A33" s="147"/>
      <c r="B33" s="127"/>
      <c r="C33" s="128"/>
      <c r="D33" s="129"/>
      <c r="E33" s="45">
        <f>C33*D33</f>
        <v>0</v>
      </c>
      <c r="F33" s="130"/>
      <c r="G33" s="129"/>
      <c r="H33" s="45">
        <f>F33*G33</f>
        <v>0</v>
      </c>
      <c r="I33" s="130"/>
      <c r="J33" s="129"/>
      <c r="K33" s="45">
        <f>I33*J33</f>
        <v>0</v>
      </c>
      <c r="L33" s="306">
        <f>SUM(C33+F33+I33)</f>
        <v>0</v>
      </c>
      <c r="M33" s="307">
        <f>SUM(E33+H33+K33)</f>
        <v>0</v>
      </c>
      <c r="N33" s="131"/>
    </row>
    <row r="34" spans="1:14" s="293" customFormat="1" ht="15.75" customHeight="1" thickBot="1" x14ac:dyDescent="0.25">
      <c r="A34" s="300"/>
      <c r="B34" s="301" t="s">
        <v>71</v>
      </c>
      <c r="C34" s="46">
        <f>SUM(C10:C33)</f>
        <v>0</v>
      </c>
      <c r="D34" s="46"/>
      <c r="E34" s="173">
        <f>ROUND(SUM(E10:E33),0)</f>
        <v>0</v>
      </c>
      <c r="F34" s="174">
        <f>SUM(F10:F33)</f>
        <v>0</v>
      </c>
      <c r="G34" s="302"/>
      <c r="H34" s="173">
        <f>ROUND(SUM(H10:H33),0)</f>
        <v>0</v>
      </c>
      <c r="I34" s="174">
        <f>SUM(I10:I33)</f>
        <v>0</v>
      </c>
      <c r="J34" s="302"/>
      <c r="K34" s="173">
        <f>ROUND(SUM(K10:K33),0)</f>
        <v>0</v>
      </c>
      <c r="L34" s="174">
        <f>I34+F34+C34</f>
        <v>0</v>
      </c>
      <c r="M34" s="173">
        <f>ROUND(SUM(K34+H34+E34),0)</f>
        <v>0</v>
      </c>
      <c r="N34" s="303"/>
    </row>
    <row r="35" spans="1:14" s="33" customFormat="1" ht="14.25" customHeight="1" thickBot="1" x14ac:dyDescent="0.25">
      <c r="A35" s="539"/>
      <c r="B35" s="539"/>
      <c r="C35" s="539"/>
      <c r="D35" s="539"/>
      <c r="E35" s="297"/>
      <c r="F35" s="294"/>
      <c r="G35" s="295"/>
      <c r="H35" s="296"/>
      <c r="I35" s="297"/>
      <c r="J35" s="295"/>
      <c r="K35" s="296"/>
      <c r="L35" s="298"/>
      <c r="M35" s="299"/>
      <c r="N35" s="294"/>
    </row>
    <row r="36" spans="1:14" x14ac:dyDescent="0.2">
      <c r="A36" s="515" t="s">
        <v>141</v>
      </c>
      <c r="B36" s="516"/>
      <c r="C36" s="516"/>
      <c r="D36" s="516"/>
      <c r="E36" s="516"/>
      <c r="F36" s="516"/>
      <c r="G36" s="516"/>
      <c r="H36" s="516"/>
      <c r="I36" s="516"/>
      <c r="J36" s="516"/>
      <c r="K36" s="516"/>
      <c r="L36" s="516"/>
      <c r="M36" s="516"/>
      <c r="N36" s="517"/>
    </row>
    <row r="37" spans="1:14" ht="13.5" thickBot="1" x14ac:dyDescent="0.25">
      <c r="A37" s="518"/>
      <c r="B37" s="519"/>
      <c r="C37" s="519"/>
      <c r="D37" s="519"/>
      <c r="E37" s="519"/>
      <c r="F37" s="519"/>
      <c r="G37" s="519"/>
      <c r="H37" s="519"/>
      <c r="I37" s="519"/>
      <c r="J37" s="519"/>
      <c r="K37" s="519"/>
      <c r="L37" s="519"/>
      <c r="M37" s="519"/>
      <c r="N37" s="520"/>
    </row>
    <row r="38" spans="1:14" s="33" customFormat="1" x14ac:dyDescent="0.2">
      <c r="C38" s="294"/>
      <c r="D38" s="295"/>
      <c r="E38" s="296"/>
      <c r="F38" s="297"/>
      <c r="G38" s="295"/>
      <c r="H38" s="296"/>
      <c r="I38" s="297"/>
      <c r="J38" s="295"/>
      <c r="K38" s="296"/>
      <c r="L38" s="298"/>
      <c r="M38" s="299"/>
      <c r="N38" s="294"/>
    </row>
    <row r="39" spans="1:14" s="33" customFormat="1" x14ac:dyDescent="0.2">
      <c r="C39" s="294"/>
      <c r="D39" s="295"/>
      <c r="E39" s="296"/>
      <c r="F39" s="297"/>
      <c r="G39" s="295"/>
      <c r="H39" s="296"/>
      <c r="I39" s="297"/>
      <c r="J39" s="295"/>
      <c r="K39" s="296"/>
      <c r="L39" s="298"/>
      <c r="M39" s="299"/>
      <c r="N39" s="294"/>
    </row>
    <row r="40" spans="1:14" s="33" customFormat="1" x14ac:dyDescent="0.2">
      <c r="C40" s="294"/>
      <c r="D40" s="295"/>
      <c r="E40" s="296"/>
      <c r="F40" s="297"/>
      <c r="G40" s="295"/>
      <c r="H40" s="296"/>
      <c r="I40" s="297"/>
      <c r="J40" s="295"/>
      <c r="K40" s="296"/>
      <c r="L40" s="298"/>
      <c r="M40" s="299"/>
      <c r="N40" s="294"/>
    </row>
    <row r="41" spans="1:14" s="33" customFormat="1" x14ac:dyDescent="0.2">
      <c r="C41" s="294"/>
      <c r="D41" s="295"/>
      <c r="E41" s="296"/>
      <c r="F41" s="297"/>
      <c r="G41" s="295"/>
      <c r="H41" s="296"/>
      <c r="I41" s="297"/>
      <c r="J41" s="295"/>
      <c r="K41" s="296"/>
      <c r="L41" s="298"/>
      <c r="M41" s="299"/>
      <c r="N41" s="294"/>
    </row>
    <row r="42" spans="1:14" s="33" customFormat="1" x14ac:dyDescent="0.2">
      <c r="C42" s="294"/>
      <c r="D42" s="295"/>
      <c r="E42" s="296"/>
      <c r="F42" s="297"/>
      <c r="G42" s="295"/>
      <c r="H42" s="296"/>
      <c r="I42" s="297"/>
      <c r="J42" s="295"/>
      <c r="K42" s="296"/>
      <c r="L42" s="298"/>
      <c r="M42" s="299"/>
      <c r="N42" s="294"/>
    </row>
    <row r="43" spans="1:14" s="33" customFormat="1" x14ac:dyDescent="0.2">
      <c r="C43" s="294"/>
      <c r="D43" s="295"/>
      <c r="E43" s="296"/>
      <c r="F43" s="297"/>
      <c r="G43" s="295"/>
      <c r="H43" s="296"/>
      <c r="I43" s="297"/>
      <c r="J43" s="295"/>
      <c r="K43" s="296"/>
      <c r="L43" s="298"/>
      <c r="M43" s="299"/>
      <c r="N43" s="294"/>
    </row>
    <row r="44" spans="1:14" s="33" customFormat="1" x14ac:dyDescent="0.2">
      <c r="C44" s="294"/>
      <c r="D44" s="295"/>
      <c r="E44" s="296"/>
      <c r="F44" s="297"/>
      <c r="G44" s="295"/>
      <c r="H44" s="296"/>
      <c r="I44" s="297"/>
      <c r="J44" s="295"/>
      <c r="K44" s="296"/>
      <c r="L44" s="298"/>
      <c r="M44" s="299"/>
      <c r="N44" s="294"/>
    </row>
    <row r="45" spans="1:14" s="33" customFormat="1" x14ac:dyDescent="0.2">
      <c r="C45" s="294"/>
      <c r="D45" s="295"/>
      <c r="E45" s="296"/>
      <c r="F45" s="297"/>
      <c r="G45" s="295"/>
      <c r="H45" s="296"/>
      <c r="I45" s="297"/>
      <c r="J45" s="295"/>
      <c r="K45" s="296"/>
      <c r="L45" s="298"/>
      <c r="M45" s="299"/>
      <c r="N45" s="294"/>
    </row>
    <row r="46" spans="1:14" s="33" customFormat="1" x14ac:dyDescent="0.2">
      <c r="C46" s="294"/>
      <c r="D46" s="295"/>
      <c r="E46" s="296"/>
      <c r="F46" s="297"/>
      <c r="G46" s="295"/>
      <c r="H46" s="296"/>
      <c r="I46" s="297"/>
      <c r="J46" s="295"/>
      <c r="K46" s="296"/>
      <c r="L46" s="298"/>
      <c r="M46" s="299"/>
      <c r="N46" s="294"/>
    </row>
    <row r="47" spans="1:14" s="33" customFormat="1" x14ac:dyDescent="0.2">
      <c r="C47" s="294"/>
      <c r="D47" s="295"/>
      <c r="E47" s="296"/>
      <c r="F47" s="297"/>
      <c r="G47" s="295"/>
      <c r="H47" s="296"/>
      <c r="I47" s="297"/>
      <c r="J47" s="295"/>
      <c r="K47" s="296"/>
      <c r="L47" s="298"/>
      <c r="M47" s="299"/>
      <c r="N47" s="294"/>
    </row>
    <row r="48" spans="1:14" s="33" customFormat="1" x14ac:dyDescent="0.2">
      <c r="C48" s="294"/>
      <c r="D48" s="295"/>
      <c r="E48" s="296"/>
      <c r="F48" s="297"/>
      <c r="G48" s="295"/>
      <c r="H48" s="296"/>
      <c r="I48" s="297"/>
      <c r="J48" s="295"/>
      <c r="K48" s="296"/>
      <c r="L48" s="298"/>
      <c r="M48" s="299"/>
      <c r="N48" s="294"/>
    </row>
    <row r="49" spans="3:14" s="33" customFormat="1" x14ac:dyDescent="0.2">
      <c r="C49" s="294"/>
      <c r="D49" s="295"/>
      <c r="E49" s="296"/>
      <c r="F49" s="297"/>
      <c r="G49" s="295"/>
      <c r="H49" s="296"/>
      <c r="I49" s="297"/>
      <c r="J49" s="295"/>
      <c r="K49" s="296"/>
      <c r="L49" s="298"/>
      <c r="M49" s="299"/>
      <c r="N49" s="294"/>
    </row>
    <row r="50" spans="3:14" s="33" customFormat="1" x14ac:dyDescent="0.2">
      <c r="C50" s="294"/>
      <c r="D50" s="295"/>
      <c r="E50" s="296"/>
      <c r="F50" s="297"/>
      <c r="G50" s="295"/>
      <c r="H50" s="296"/>
      <c r="I50" s="297"/>
      <c r="J50" s="295"/>
      <c r="K50" s="296"/>
      <c r="L50" s="298"/>
      <c r="M50" s="299"/>
      <c r="N50" s="294"/>
    </row>
    <row r="51" spans="3:14" s="33" customFormat="1" x14ac:dyDescent="0.2">
      <c r="C51" s="294"/>
      <c r="D51" s="295"/>
      <c r="E51" s="296"/>
      <c r="F51" s="297"/>
      <c r="G51" s="295"/>
      <c r="H51" s="296"/>
      <c r="I51" s="297"/>
      <c r="J51" s="295"/>
      <c r="K51" s="296"/>
      <c r="L51" s="298"/>
      <c r="M51" s="299"/>
      <c r="N51" s="294"/>
    </row>
    <row r="52" spans="3:14" s="33" customFormat="1" x14ac:dyDescent="0.2">
      <c r="C52" s="294"/>
      <c r="D52" s="295"/>
      <c r="E52" s="296"/>
      <c r="F52" s="297"/>
      <c r="G52" s="295"/>
      <c r="H52" s="296"/>
      <c r="I52" s="297"/>
      <c r="J52" s="295"/>
      <c r="K52" s="296"/>
      <c r="L52" s="298"/>
      <c r="M52" s="299"/>
      <c r="N52" s="294"/>
    </row>
    <row r="53" spans="3:14" s="33" customFormat="1" x14ac:dyDescent="0.2">
      <c r="C53" s="294"/>
      <c r="D53" s="295"/>
      <c r="E53" s="296"/>
      <c r="F53" s="297"/>
      <c r="G53" s="295"/>
      <c r="H53" s="296"/>
      <c r="I53" s="297"/>
      <c r="J53" s="295"/>
      <c r="K53" s="296"/>
      <c r="L53" s="298"/>
      <c r="M53" s="299"/>
      <c r="N53" s="294"/>
    </row>
    <row r="54" spans="3:14" s="33" customFormat="1" x14ac:dyDescent="0.2">
      <c r="C54" s="294"/>
      <c r="D54" s="295"/>
      <c r="E54" s="296"/>
      <c r="F54" s="297"/>
      <c r="G54" s="295"/>
      <c r="H54" s="296"/>
      <c r="I54" s="297"/>
      <c r="J54" s="295"/>
      <c r="K54" s="296"/>
      <c r="L54" s="298"/>
      <c r="M54" s="299"/>
      <c r="N54" s="294"/>
    </row>
    <row r="55" spans="3:14" s="33" customFormat="1" x14ac:dyDescent="0.2">
      <c r="C55" s="294"/>
      <c r="D55" s="295"/>
      <c r="E55" s="296"/>
      <c r="F55" s="297"/>
      <c r="G55" s="295"/>
      <c r="H55" s="296"/>
      <c r="I55" s="297"/>
      <c r="J55" s="295"/>
      <c r="K55" s="296"/>
      <c r="L55" s="298"/>
      <c r="M55" s="299"/>
      <c r="N55" s="294"/>
    </row>
    <row r="56" spans="3:14" s="33" customFormat="1" x14ac:dyDescent="0.2">
      <c r="C56" s="294"/>
      <c r="D56" s="295"/>
      <c r="E56" s="296"/>
      <c r="F56" s="297"/>
      <c r="G56" s="295"/>
      <c r="H56" s="296"/>
      <c r="I56" s="297"/>
      <c r="J56" s="295"/>
      <c r="K56" s="296"/>
      <c r="L56" s="298"/>
      <c r="M56" s="299"/>
      <c r="N56" s="294"/>
    </row>
    <row r="57" spans="3:14" s="33" customFormat="1" x14ac:dyDescent="0.2">
      <c r="C57" s="294"/>
      <c r="D57" s="295"/>
      <c r="E57" s="296"/>
      <c r="F57" s="297"/>
      <c r="G57" s="295"/>
      <c r="H57" s="296"/>
      <c r="I57" s="297"/>
      <c r="J57" s="295"/>
      <c r="K57" s="296"/>
      <c r="L57" s="298"/>
      <c r="M57" s="299"/>
      <c r="N57" s="294"/>
    </row>
    <row r="58" spans="3:14" s="33" customFormat="1" x14ac:dyDescent="0.2">
      <c r="C58" s="294"/>
      <c r="D58" s="295"/>
      <c r="E58" s="296"/>
      <c r="F58" s="297"/>
      <c r="G58" s="295"/>
      <c r="H58" s="296"/>
      <c r="I58" s="297"/>
      <c r="J58" s="295"/>
      <c r="K58" s="296"/>
      <c r="L58" s="298"/>
      <c r="M58" s="299"/>
      <c r="N58" s="294"/>
    </row>
    <row r="59" spans="3:14" s="33" customFormat="1" x14ac:dyDescent="0.2">
      <c r="C59" s="294"/>
      <c r="D59" s="295"/>
      <c r="E59" s="296"/>
      <c r="F59" s="297"/>
      <c r="G59" s="295"/>
      <c r="H59" s="296"/>
      <c r="I59" s="297"/>
      <c r="J59" s="295"/>
      <c r="K59" s="296"/>
      <c r="L59" s="298"/>
      <c r="M59" s="299"/>
      <c r="N59" s="294"/>
    </row>
    <row r="60" spans="3:14" s="33" customFormat="1" x14ac:dyDescent="0.2">
      <c r="C60" s="294"/>
      <c r="D60" s="295"/>
      <c r="E60" s="296"/>
      <c r="F60" s="297"/>
      <c r="G60" s="295"/>
      <c r="H60" s="296"/>
      <c r="I60" s="297"/>
      <c r="J60" s="295"/>
      <c r="K60" s="296"/>
      <c r="L60" s="298"/>
      <c r="M60" s="299"/>
      <c r="N60" s="294"/>
    </row>
    <row r="61" spans="3:14" s="33" customFormat="1" x14ac:dyDescent="0.2">
      <c r="C61" s="294"/>
      <c r="D61" s="295"/>
      <c r="E61" s="296"/>
      <c r="F61" s="297"/>
      <c r="G61" s="295"/>
      <c r="H61" s="296"/>
      <c r="I61" s="297"/>
      <c r="J61" s="295"/>
      <c r="K61" s="296"/>
      <c r="L61" s="298"/>
      <c r="M61" s="299"/>
      <c r="N61" s="294"/>
    </row>
    <row r="62" spans="3:14" s="33" customFormat="1" x14ac:dyDescent="0.2">
      <c r="C62" s="294"/>
      <c r="D62" s="295"/>
      <c r="E62" s="296"/>
      <c r="F62" s="297"/>
      <c r="G62" s="295"/>
      <c r="H62" s="296"/>
      <c r="I62" s="297"/>
      <c r="J62" s="295"/>
      <c r="K62" s="296"/>
      <c r="L62" s="298"/>
      <c r="M62" s="299"/>
      <c r="N62" s="294"/>
    </row>
    <row r="63" spans="3:14" s="33" customFormat="1" x14ac:dyDescent="0.2">
      <c r="C63" s="294"/>
      <c r="D63" s="295"/>
      <c r="E63" s="296"/>
      <c r="F63" s="297"/>
      <c r="G63" s="295"/>
      <c r="H63" s="296"/>
      <c r="I63" s="297"/>
      <c r="J63" s="295"/>
      <c r="K63" s="296"/>
      <c r="L63" s="298"/>
      <c r="M63" s="299"/>
      <c r="N63" s="294"/>
    </row>
    <row r="64" spans="3:14" s="33" customFormat="1" x14ac:dyDescent="0.2">
      <c r="C64" s="294"/>
      <c r="D64" s="295"/>
      <c r="E64" s="296"/>
      <c r="F64" s="297"/>
      <c r="G64" s="295"/>
      <c r="H64" s="296"/>
      <c r="I64" s="297"/>
      <c r="J64" s="295"/>
      <c r="K64" s="296"/>
      <c r="L64" s="298"/>
      <c r="M64" s="299"/>
      <c r="N64" s="294"/>
    </row>
    <row r="65" spans="3:14" s="33" customFormat="1" x14ac:dyDescent="0.2">
      <c r="C65" s="294"/>
      <c r="D65" s="295"/>
      <c r="E65" s="296"/>
      <c r="F65" s="297"/>
      <c r="G65" s="295"/>
      <c r="H65" s="296"/>
      <c r="I65" s="297"/>
      <c r="J65" s="295"/>
      <c r="K65" s="296"/>
      <c r="L65" s="298"/>
      <c r="M65" s="299"/>
      <c r="N65" s="294"/>
    </row>
    <row r="66" spans="3:14" s="33" customFormat="1" x14ac:dyDescent="0.2">
      <c r="C66" s="294"/>
      <c r="D66" s="295"/>
      <c r="E66" s="296"/>
      <c r="F66" s="297"/>
      <c r="G66" s="295"/>
      <c r="H66" s="296"/>
      <c r="I66" s="297"/>
      <c r="J66" s="295"/>
      <c r="K66" s="296"/>
      <c r="L66" s="298"/>
      <c r="M66" s="299"/>
      <c r="N66" s="294"/>
    </row>
    <row r="67" spans="3:14" s="33" customFormat="1" x14ac:dyDescent="0.2">
      <c r="C67" s="294"/>
      <c r="D67" s="295"/>
      <c r="E67" s="296"/>
      <c r="F67" s="297"/>
      <c r="G67" s="295"/>
      <c r="H67" s="296"/>
      <c r="I67" s="297"/>
      <c r="J67" s="295"/>
      <c r="K67" s="296"/>
      <c r="L67" s="298"/>
      <c r="M67" s="299"/>
      <c r="N67" s="294"/>
    </row>
    <row r="68" spans="3:14" s="33" customFormat="1" x14ac:dyDescent="0.2">
      <c r="C68" s="294"/>
      <c r="D68" s="295"/>
      <c r="E68" s="296"/>
      <c r="F68" s="297"/>
      <c r="G68" s="295"/>
      <c r="H68" s="296"/>
      <c r="I68" s="297"/>
      <c r="J68" s="295"/>
      <c r="K68" s="296"/>
      <c r="L68" s="298"/>
      <c r="M68" s="299"/>
      <c r="N68" s="294"/>
    </row>
    <row r="69" spans="3:14" s="33" customFormat="1" x14ac:dyDescent="0.2">
      <c r="C69" s="294"/>
      <c r="D69" s="295"/>
      <c r="E69" s="296"/>
      <c r="F69" s="297"/>
      <c r="G69" s="295"/>
      <c r="H69" s="296"/>
      <c r="I69" s="297"/>
      <c r="J69" s="295"/>
      <c r="K69" s="296"/>
      <c r="L69" s="298"/>
      <c r="M69" s="299"/>
      <c r="N69" s="294"/>
    </row>
    <row r="70" spans="3:14" s="33" customFormat="1" x14ac:dyDescent="0.2">
      <c r="C70" s="294"/>
      <c r="D70" s="295"/>
      <c r="E70" s="296"/>
      <c r="F70" s="297"/>
      <c r="G70" s="295"/>
      <c r="H70" s="296"/>
      <c r="I70" s="297"/>
      <c r="J70" s="295"/>
      <c r="K70" s="296"/>
      <c r="L70" s="298"/>
      <c r="M70" s="299"/>
      <c r="N70" s="294"/>
    </row>
    <row r="71" spans="3:14" s="33" customFormat="1" x14ac:dyDescent="0.2">
      <c r="C71" s="294"/>
      <c r="D71" s="295"/>
      <c r="E71" s="296"/>
      <c r="F71" s="297"/>
      <c r="G71" s="295"/>
      <c r="H71" s="296"/>
      <c r="I71" s="297"/>
      <c r="J71" s="295"/>
      <c r="K71" s="296"/>
      <c r="L71" s="298"/>
      <c r="M71" s="299"/>
      <c r="N71" s="294"/>
    </row>
    <row r="72" spans="3:14" s="33" customFormat="1" x14ac:dyDescent="0.2">
      <c r="C72" s="294"/>
      <c r="D72" s="295"/>
      <c r="E72" s="296"/>
      <c r="F72" s="297"/>
      <c r="G72" s="295"/>
      <c r="H72" s="296"/>
      <c r="I72" s="297"/>
      <c r="J72" s="295"/>
      <c r="K72" s="296"/>
      <c r="L72" s="298"/>
      <c r="M72" s="299"/>
      <c r="N72" s="294"/>
    </row>
    <row r="73" spans="3:14" s="33" customFormat="1" x14ac:dyDescent="0.2">
      <c r="C73" s="294"/>
      <c r="D73" s="295"/>
      <c r="E73" s="296"/>
      <c r="F73" s="297"/>
      <c r="G73" s="295"/>
      <c r="H73" s="296"/>
      <c r="I73" s="297"/>
      <c r="J73" s="295"/>
      <c r="K73" s="296"/>
      <c r="L73" s="298"/>
      <c r="M73" s="299"/>
      <c r="N73" s="294"/>
    </row>
    <row r="74" spans="3:14" s="33" customFormat="1" x14ac:dyDescent="0.2">
      <c r="C74" s="294"/>
      <c r="D74" s="295"/>
      <c r="E74" s="296"/>
      <c r="F74" s="297"/>
      <c r="G74" s="295"/>
      <c r="H74" s="296"/>
      <c r="I74" s="297"/>
      <c r="J74" s="295"/>
      <c r="K74" s="296"/>
      <c r="L74" s="298"/>
      <c r="M74" s="299"/>
      <c r="N74" s="294"/>
    </row>
    <row r="75" spans="3:14" s="33" customFormat="1" x14ac:dyDescent="0.2">
      <c r="C75" s="294"/>
      <c r="D75" s="295"/>
      <c r="E75" s="296"/>
      <c r="F75" s="297"/>
      <c r="G75" s="295"/>
      <c r="H75" s="296"/>
      <c r="I75" s="297"/>
      <c r="J75" s="295"/>
      <c r="K75" s="296"/>
      <c r="L75" s="298"/>
      <c r="M75" s="299"/>
      <c r="N75" s="294"/>
    </row>
    <row r="76" spans="3:14" s="33" customFormat="1" x14ac:dyDescent="0.2">
      <c r="C76" s="294"/>
      <c r="D76" s="295"/>
      <c r="E76" s="296"/>
      <c r="F76" s="297"/>
      <c r="G76" s="295"/>
      <c r="H76" s="296"/>
      <c r="I76" s="297"/>
      <c r="J76" s="295"/>
      <c r="K76" s="296"/>
      <c r="L76" s="298"/>
      <c r="M76" s="299"/>
      <c r="N76" s="294"/>
    </row>
    <row r="77" spans="3:14" s="33" customFormat="1" x14ac:dyDescent="0.2">
      <c r="C77" s="294"/>
      <c r="D77" s="295"/>
      <c r="E77" s="296"/>
      <c r="F77" s="297"/>
      <c r="G77" s="295"/>
      <c r="H77" s="296"/>
      <c r="I77" s="297"/>
      <c r="J77" s="295"/>
      <c r="K77" s="296"/>
      <c r="L77" s="298"/>
      <c r="M77" s="299"/>
      <c r="N77" s="294"/>
    </row>
    <row r="78" spans="3:14" s="33" customFormat="1" x14ac:dyDescent="0.2">
      <c r="C78" s="294"/>
      <c r="D78" s="295"/>
      <c r="E78" s="296"/>
      <c r="F78" s="297"/>
      <c r="G78" s="295"/>
      <c r="H78" s="296"/>
      <c r="I78" s="297"/>
      <c r="J78" s="295"/>
      <c r="K78" s="296"/>
      <c r="L78" s="298"/>
      <c r="M78" s="299"/>
      <c r="N78" s="294"/>
    </row>
    <row r="79" spans="3:14" s="33" customFormat="1" x14ac:dyDescent="0.2">
      <c r="C79" s="294"/>
      <c r="D79" s="295"/>
      <c r="E79" s="296"/>
      <c r="F79" s="297"/>
      <c r="G79" s="295"/>
      <c r="H79" s="296"/>
      <c r="I79" s="297"/>
      <c r="J79" s="295"/>
      <c r="K79" s="296"/>
      <c r="L79" s="298"/>
      <c r="M79" s="299"/>
      <c r="N79" s="294"/>
    </row>
    <row r="80" spans="3:14" s="33" customFormat="1" x14ac:dyDescent="0.2">
      <c r="C80" s="294"/>
      <c r="D80" s="295"/>
      <c r="E80" s="296"/>
      <c r="F80" s="297"/>
      <c r="G80" s="295"/>
      <c r="H80" s="296"/>
      <c r="I80" s="297"/>
      <c r="J80" s="295"/>
      <c r="K80" s="296"/>
      <c r="L80" s="298"/>
      <c r="M80" s="299"/>
      <c r="N80" s="294"/>
    </row>
    <row r="81" spans="3:14" s="33" customFormat="1" x14ac:dyDescent="0.2">
      <c r="C81" s="294"/>
      <c r="D81" s="295"/>
      <c r="E81" s="296"/>
      <c r="F81" s="297"/>
      <c r="G81" s="295"/>
      <c r="H81" s="296"/>
      <c r="I81" s="297"/>
      <c r="J81" s="295"/>
      <c r="K81" s="296"/>
      <c r="L81" s="298"/>
      <c r="M81" s="299"/>
      <c r="N81" s="294"/>
    </row>
    <row r="82" spans="3:14" s="33" customFormat="1" x14ac:dyDescent="0.2">
      <c r="C82" s="294"/>
      <c r="D82" s="295"/>
      <c r="E82" s="296"/>
      <c r="F82" s="297"/>
      <c r="G82" s="295"/>
      <c r="H82" s="296"/>
      <c r="I82" s="297"/>
      <c r="J82" s="295"/>
      <c r="K82" s="296"/>
      <c r="L82" s="298"/>
      <c r="M82" s="299"/>
      <c r="N82" s="294"/>
    </row>
    <row r="83" spans="3:14" s="33" customFormat="1" x14ac:dyDescent="0.2">
      <c r="C83" s="294"/>
      <c r="D83" s="295"/>
      <c r="E83" s="296"/>
      <c r="F83" s="297"/>
      <c r="G83" s="295"/>
      <c r="H83" s="296"/>
      <c r="I83" s="297"/>
      <c r="J83" s="295"/>
      <c r="K83" s="296"/>
      <c r="L83" s="298"/>
      <c r="M83" s="299"/>
      <c r="N83" s="294"/>
    </row>
    <row r="84" spans="3:14" s="33" customFormat="1" x14ac:dyDescent="0.2">
      <c r="C84" s="294"/>
      <c r="D84" s="295"/>
      <c r="E84" s="296"/>
      <c r="F84" s="297"/>
      <c r="G84" s="295"/>
      <c r="H84" s="296"/>
      <c r="I84" s="297"/>
      <c r="J84" s="295"/>
      <c r="K84" s="296"/>
      <c r="L84" s="298"/>
      <c r="M84" s="299"/>
      <c r="N84" s="294"/>
    </row>
    <row r="85" spans="3:14" s="33" customFormat="1" x14ac:dyDescent="0.2">
      <c r="C85" s="294"/>
      <c r="D85" s="295"/>
      <c r="E85" s="296"/>
      <c r="F85" s="297"/>
      <c r="G85" s="295"/>
      <c r="H85" s="296"/>
      <c r="I85" s="297"/>
      <c r="J85" s="295"/>
      <c r="K85" s="296"/>
      <c r="L85" s="298"/>
      <c r="M85" s="299"/>
      <c r="N85" s="294"/>
    </row>
    <row r="86" spans="3:14" s="33" customFormat="1" x14ac:dyDescent="0.2">
      <c r="C86" s="294"/>
      <c r="D86" s="295"/>
      <c r="E86" s="296"/>
      <c r="F86" s="297"/>
      <c r="G86" s="295"/>
      <c r="H86" s="296"/>
      <c r="I86" s="297"/>
      <c r="J86" s="295"/>
      <c r="K86" s="296"/>
      <c r="L86" s="298"/>
      <c r="M86" s="299"/>
      <c r="N86" s="294"/>
    </row>
    <row r="87" spans="3:14" s="33" customFormat="1" x14ac:dyDescent="0.2">
      <c r="C87" s="294"/>
      <c r="D87" s="295"/>
      <c r="E87" s="296"/>
      <c r="F87" s="297"/>
      <c r="G87" s="295"/>
      <c r="H87" s="296"/>
      <c r="I87" s="297"/>
      <c r="J87" s="295"/>
      <c r="K87" s="296"/>
      <c r="L87" s="298"/>
      <c r="M87" s="299"/>
      <c r="N87" s="294"/>
    </row>
    <row r="88" spans="3:14" s="33" customFormat="1" x14ac:dyDescent="0.2">
      <c r="C88" s="294"/>
      <c r="D88" s="295"/>
      <c r="E88" s="296"/>
      <c r="F88" s="297"/>
      <c r="G88" s="295"/>
      <c r="H88" s="296"/>
      <c r="I88" s="297"/>
      <c r="J88" s="295"/>
      <c r="K88" s="296"/>
      <c r="L88" s="298"/>
      <c r="M88" s="299"/>
      <c r="N88" s="294"/>
    </row>
    <row r="89" spans="3:14" s="33" customFormat="1" x14ac:dyDescent="0.2">
      <c r="C89" s="294"/>
      <c r="D89" s="295"/>
      <c r="E89" s="296"/>
      <c r="F89" s="297"/>
      <c r="G89" s="295"/>
      <c r="H89" s="296"/>
      <c r="I89" s="297"/>
      <c r="J89" s="295"/>
      <c r="K89" s="296"/>
      <c r="L89" s="298"/>
      <c r="M89" s="299"/>
      <c r="N89" s="294"/>
    </row>
    <row r="90" spans="3:14" s="33" customFormat="1" x14ac:dyDescent="0.2">
      <c r="C90" s="294"/>
      <c r="D90" s="295"/>
      <c r="E90" s="296"/>
      <c r="F90" s="297"/>
      <c r="G90" s="295"/>
      <c r="H90" s="296"/>
      <c r="I90" s="297"/>
      <c r="J90" s="295"/>
      <c r="K90" s="296"/>
      <c r="L90" s="298"/>
      <c r="M90" s="299"/>
      <c r="N90" s="294"/>
    </row>
    <row r="91" spans="3:14" s="33" customFormat="1" x14ac:dyDescent="0.2">
      <c r="C91" s="294"/>
      <c r="D91" s="295"/>
      <c r="E91" s="296"/>
      <c r="F91" s="297"/>
      <c r="G91" s="295"/>
      <c r="H91" s="296"/>
      <c r="I91" s="297"/>
      <c r="J91" s="295"/>
      <c r="K91" s="296"/>
      <c r="L91" s="298"/>
      <c r="M91" s="299"/>
      <c r="N91" s="294"/>
    </row>
    <row r="92" spans="3:14" s="33" customFormat="1" x14ac:dyDescent="0.2">
      <c r="C92" s="294"/>
      <c r="D92" s="295"/>
      <c r="E92" s="296"/>
      <c r="F92" s="297"/>
      <c r="G92" s="295"/>
      <c r="H92" s="296"/>
      <c r="I92" s="297"/>
      <c r="J92" s="295"/>
      <c r="K92" s="296"/>
      <c r="L92" s="298"/>
      <c r="M92" s="299"/>
      <c r="N92" s="294"/>
    </row>
    <row r="93" spans="3:14" s="33" customFormat="1" x14ac:dyDescent="0.2">
      <c r="C93" s="294"/>
      <c r="D93" s="295"/>
      <c r="E93" s="296"/>
      <c r="F93" s="297"/>
      <c r="G93" s="295"/>
      <c r="H93" s="296"/>
      <c r="I93" s="297"/>
      <c r="J93" s="295"/>
      <c r="K93" s="296"/>
      <c r="L93" s="298"/>
      <c r="M93" s="299"/>
      <c r="N93" s="294"/>
    </row>
    <row r="94" spans="3:14" s="33" customFormat="1" x14ac:dyDescent="0.2">
      <c r="C94" s="294"/>
      <c r="D94" s="295"/>
      <c r="E94" s="296"/>
      <c r="F94" s="297"/>
      <c r="G94" s="295"/>
      <c r="H94" s="296"/>
      <c r="I94" s="297"/>
      <c r="J94" s="295"/>
      <c r="K94" s="296"/>
      <c r="L94" s="298"/>
      <c r="M94" s="299"/>
      <c r="N94" s="294"/>
    </row>
    <row r="95" spans="3:14" s="33" customFormat="1" x14ac:dyDescent="0.2">
      <c r="C95" s="294"/>
      <c r="D95" s="295"/>
      <c r="E95" s="296"/>
      <c r="F95" s="297"/>
      <c r="G95" s="295"/>
      <c r="H95" s="296"/>
      <c r="I95" s="297"/>
      <c r="J95" s="295"/>
      <c r="K95" s="296"/>
      <c r="L95" s="298"/>
      <c r="M95" s="299"/>
      <c r="N95" s="294"/>
    </row>
    <row r="96" spans="3:14" s="33" customFormat="1" x14ac:dyDescent="0.2">
      <c r="C96" s="294"/>
      <c r="D96" s="295"/>
      <c r="E96" s="296"/>
      <c r="F96" s="297"/>
      <c r="G96" s="295"/>
      <c r="H96" s="296"/>
      <c r="I96" s="297"/>
      <c r="J96" s="295"/>
      <c r="K96" s="296"/>
      <c r="L96" s="298"/>
      <c r="M96" s="299"/>
      <c r="N96" s="294"/>
    </row>
    <row r="97" spans="3:14" s="33" customFormat="1" x14ac:dyDescent="0.2">
      <c r="C97" s="294"/>
      <c r="D97" s="295"/>
      <c r="E97" s="296"/>
      <c r="F97" s="297"/>
      <c r="G97" s="295"/>
      <c r="H97" s="296"/>
      <c r="I97" s="297"/>
      <c r="J97" s="295"/>
      <c r="K97" s="296"/>
      <c r="L97" s="298"/>
      <c r="M97" s="299"/>
      <c r="N97" s="294"/>
    </row>
    <row r="98" spans="3:14" s="33" customFormat="1" x14ac:dyDescent="0.2">
      <c r="C98" s="294"/>
      <c r="D98" s="295"/>
      <c r="E98" s="296"/>
      <c r="F98" s="297"/>
      <c r="G98" s="295"/>
      <c r="H98" s="296"/>
      <c r="I98" s="297"/>
      <c r="J98" s="295"/>
      <c r="K98" s="296"/>
      <c r="L98" s="298"/>
      <c r="M98" s="299"/>
      <c r="N98" s="294"/>
    </row>
    <row r="99" spans="3:14" s="33" customFormat="1" x14ac:dyDescent="0.2">
      <c r="C99" s="294"/>
      <c r="D99" s="295"/>
      <c r="E99" s="296"/>
      <c r="F99" s="297"/>
      <c r="G99" s="295"/>
      <c r="H99" s="296"/>
      <c r="I99" s="297"/>
      <c r="J99" s="295"/>
      <c r="K99" s="296"/>
      <c r="L99" s="298"/>
      <c r="M99" s="299"/>
      <c r="N99" s="294"/>
    </row>
    <row r="100" spans="3:14" s="33" customFormat="1" x14ac:dyDescent="0.2">
      <c r="C100" s="294"/>
      <c r="D100" s="295"/>
      <c r="E100" s="296"/>
      <c r="F100" s="297"/>
      <c r="G100" s="295"/>
      <c r="H100" s="296"/>
      <c r="I100" s="297"/>
      <c r="J100" s="295"/>
      <c r="K100" s="296"/>
      <c r="L100" s="298"/>
      <c r="M100" s="299"/>
      <c r="N100" s="294"/>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Z100"/>
  <sheetViews>
    <sheetView showGridLines="0" zoomScale="90" zoomScaleNormal="90" workbookViewId="0">
      <selection activeCell="A21" sqref="A21:K21"/>
    </sheetView>
  </sheetViews>
  <sheetFormatPr defaultColWidth="9.140625" defaultRowHeight="12.75" x14ac:dyDescent="0.2"/>
  <cols>
    <col min="1" max="1" width="48" style="313" customWidth="1"/>
    <col min="2" max="2" width="18.140625" style="313" bestFit="1" customWidth="1"/>
    <col min="3" max="3" width="9.140625" style="313" bestFit="1" customWidth="1"/>
    <col min="4" max="4" width="9" style="313" bestFit="1" customWidth="1"/>
    <col min="5" max="5" width="18.140625" style="313" bestFit="1" customWidth="1"/>
    <col min="6" max="6" width="9.140625" style="313" bestFit="1" customWidth="1"/>
    <col min="7" max="7" width="7.85546875" style="313" bestFit="1" customWidth="1"/>
    <col min="8" max="8" width="18.140625" style="313" bestFit="1" customWidth="1"/>
    <col min="9" max="9" width="9.140625" style="313" bestFit="1" customWidth="1"/>
    <col min="10" max="10" width="7.85546875" style="313" bestFit="1" customWidth="1"/>
    <col min="11" max="11" width="21.5703125" style="313" bestFit="1" customWidth="1"/>
    <col min="12" max="12" width="9.140625" style="10"/>
    <col min="13" max="13" width="31" style="10" bestFit="1" customWidth="1"/>
    <col min="14" max="26" width="9.140625" style="10"/>
    <col min="27" max="16384" width="9.140625" style="313"/>
  </cols>
  <sheetData>
    <row r="1" spans="1:26" s="290" customFormat="1" ht="11.25" x14ac:dyDescent="0.2">
      <c r="A1" s="551" t="s">
        <v>120</v>
      </c>
      <c r="B1" s="551"/>
      <c r="C1" s="551"/>
      <c r="D1" s="551"/>
      <c r="E1" s="551"/>
      <c r="F1" s="551"/>
      <c r="G1" s="551"/>
      <c r="H1" s="551"/>
      <c r="I1" s="551"/>
      <c r="J1" s="551"/>
      <c r="K1" s="330"/>
      <c r="L1" s="309"/>
      <c r="M1" s="309"/>
    </row>
    <row r="2" spans="1:26" s="291" customFormat="1" ht="18.75" thickBot="1" x14ac:dyDescent="0.25">
      <c r="A2" s="546" t="s">
        <v>47</v>
      </c>
      <c r="B2" s="546"/>
      <c r="C2" s="546"/>
      <c r="D2" s="546"/>
      <c r="E2" s="546"/>
      <c r="F2" s="546"/>
      <c r="G2" s="546"/>
      <c r="H2" s="546"/>
      <c r="I2" s="546"/>
      <c r="J2" s="546"/>
      <c r="K2" s="546"/>
      <c r="L2" s="314"/>
      <c r="M2" s="314"/>
      <c r="N2" s="315"/>
      <c r="O2" s="315"/>
    </row>
    <row r="3" spans="1:26" s="291" customFormat="1" ht="65.25" customHeight="1" thickBot="1" x14ac:dyDescent="0.25">
      <c r="A3" s="556" t="s">
        <v>188</v>
      </c>
      <c r="B3" s="557"/>
      <c r="C3" s="557"/>
      <c r="D3" s="557"/>
      <c r="E3" s="557"/>
      <c r="F3" s="557"/>
      <c r="G3" s="557"/>
      <c r="H3" s="557"/>
      <c r="I3" s="557"/>
      <c r="J3" s="557"/>
      <c r="K3" s="558"/>
      <c r="L3" s="316"/>
      <c r="M3" s="316"/>
    </row>
    <row r="4" spans="1:26" s="291" customFormat="1" ht="10.5" customHeight="1" thickBot="1" x14ac:dyDescent="0.25">
      <c r="A4" s="316"/>
      <c r="B4" s="316"/>
      <c r="C4" s="316"/>
      <c r="D4" s="316"/>
      <c r="E4" s="316"/>
      <c r="F4" s="316"/>
      <c r="G4" s="316"/>
      <c r="H4" s="316"/>
      <c r="I4" s="316"/>
      <c r="J4" s="316"/>
      <c r="K4" s="316"/>
      <c r="L4" s="316"/>
      <c r="M4" s="316"/>
    </row>
    <row r="5" spans="1:26" s="317" customFormat="1" ht="15" x14ac:dyDescent="0.2">
      <c r="A5" s="93" t="s">
        <v>115</v>
      </c>
      <c r="B5" s="569" t="s">
        <v>54</v>
      </c>
      <c r="C5" s="569"/>
      <c r="D5" s="569"/>
      <c r="E5" s="569" t="s">
        <v>57</v>
      </c>
      <c r="F5" s="569"/>
      <c r="G5" s="569"/>
      <c r="H5" s="569" t="s">
        <v>55</v>
      </c>
      <c r="I5" s="569"/>
      <c r="J5" s="569"/>
      <c r="K5" s="331" t="s">
        <v>137</v>
      </c>
      <c r="L5" s="37"/>
    </row>
    <row r="6" spans="1:26" s="317" customFormat="1" ht="15" x14ac:dyDescent="0.2">
      <c r="A6" s="332"/>
      <c r="B6" s="94" t="s">
        <v>118</v>
      </c>
      <c r="C6" s="94" t="s">
        <v>116</v>
      </c>
      <c r="D6" s="94" t="s">
        <v>94</v>
      </c>
      <c r="E6" s="333" t="s">
        <v>118</v>
      </c>
      <c r="F6" s="333" t="s">
        <v>116</v>
      </c>
      <c r="G6" s="333" t="s">
        <v>94</v>
      </c>
      <c r="H6" s="333" t="s">
        <v>118</v>
      </c>
      <c r="I6" s="333" t="s">
        <v>116</v>
      </c>
      <c r="J6" s="333" t="s">
        <v>94</v>
      </c>
      <c r="K6" s="334"/>
    </row>
    <row r="7" spans="1:26" s="317" customFormat="1" ht="14.25" x14ac:dyDescent="0.2">
      <c r="A7" s="138" t="s">
        <v>158</v>
      </c>
      <c r="B7" s="96">
        <v>170000</v>
      </c>
      <c r="C7" s="97">
        <v>0.2</v>
      </c>
      <c r="D7" s="95">
        <f>B7*C7</f>
        <v>34000</v>
      </c>
      <c r="E7" s="95">
        <v>10000</v>
      </c>
      <c r="F7" s="97">
        <v>0.2</v>
      </c>
      <c r="G7" s="95">
        <f t="shared" ref="G7:G12" si="0">E7*F7</f>
        <v>2000</v>
      </c>
      <c r="H7" s="95">
        <v>10000</v>
      </c>
      <c r="I7" s="97">
        <v>0.2</v>
      </c>
      <c r="J7" s="95">
        <f t="shared" ref="J7:J12" si="1">H7*I7</f>
        <v>2000</v>
      </c>
      <c r="K7" s="335">
        <f>D7+G7+J7</f>
        <v>38000</v>
      </c>
    </row>
    <row r="8" spans="1:26" s="179" customFormat="1" ht="14.25" x14ac:dyDescent="0.2">
      <c r="A8" s="175"/>
      <c r="B8" s="176"/>
      <c r="C8" s="177"/>
      <c r="D8" s="328">
        <f>C8*B8</f>
        <v>0</v>
      </c>
      <c r="E8" s="176"/>
      <c r="F8" s="177"/>
      <c r="G8" s="328">
        <f t="shared" si="0"/>
        <v>0</v>
      </c>
      <c r="H8" s="176"/>
      <c r="I8" s="177"/>
      <c r="J8" s="328">
        <f t="shared" si="1"/>
        <v>0</v>
      </c>
      <c r="K8" s="329">
        <f>SUM(D8+G8+J8)</f>
        <v>0</v>
      </c>
      <c r="L8" s="317"/>
      <c r="M8" s="317"/>
      <c r="N8" s="317"/>
      <c r="O8" s="317"/>
      <c r="P8" s="317"/>
      <c r="Q8" s="317"/>
      <c r="R8" s="317"/>
      <c r="S8" s="317"/>
      <c r="T8" s="317"/>
      <c r="U8" s="317"/>
      <c r="V8" s="317"/>
      <c r="W8" s="317"/>
      <c r="X8" s="317"/>
      <c r="Y8" s="317"/>
      <c r="Z8" s="317"/>
    </row>
    <row r="9" spans="1:26" s="179" customFormat="1" ht="14.25" x14ac:dyDescent="0.2">
      <c r="A9" s="175"/>
      <c r="B9" s="176"/>
      <c r="C9" s="177"/>
      <c r="D9" s="328">
        <f>C9*B9</f>
        <v>0</v>
      </c>
      <c r="E9" s="176"/>
      <c r="F9" s="177"/>
      <c r="G9" s="328">
        <f t="shared" si="0"/>
        <v>0</v>
      </c>
      <c r="H9" s="176"/>
      <c r="I9" s="177"/>
      <c r="J9" s="328">
        <f t="shared" si="1"/>
        <v>0</v>
      </c>
      <c r="K9" s="329">
        <f>SUM(D9+G9+J9)</f>
        <v>0</v>
      </c>
      <c r="L9" s="317"/>
      <c r="M9" s="317"/>
      <c r="N9" s="317"/>
      <c r="O9" s="317"/>
      <c r="P9" s="317"/>
      <c r="Q9" s="317"/>
      <c r="R9" s="317"/>
      <c r="S9" s="317"/>
      <c r="T9" s="317"/>
      <c r="U9" s="317"/>
      <c r="V9" s="317"/>
      <c r="W9" s="317"/>
      <c r="X9" s="317"/>
      <c r="Y9" s="317"/>
      <c r="Z9" s="317"/>
    </row>
    <row r="10" spans="1:26" s="179" customFormat="1" ht="14.25" x14ac:dyDescent="0.2">
      <c r="A10" s="175"/>
      <c r="B10" s="176"/>
      <c r="C10" s="177"/>
      <c r="D10" s="328">
        <f>C10*B10</f>
        <v>0</v>
      </c>
      <c r="E10" s="176"/>
      <c r="F10" s="177"/>
      <c r="G10" s="328">
        <f t="shared" si="0"/>
        <v>0</v>
      </c>
      <c r="H10" s="176"/>
      <c r="I10" s="177"/>
      <c r="J10" s="328">
        <f t="shared" si="1"/>
        <v>0</v>
      </c>
      <c r="K10" s="329">
        <f>SUM(D10+G10+J10)</f>
        <v>0</v>
      </c>
      <c r="L10" s="317"/>
      <c r="M10" s="317"/>
      <c r="N10" s="317"/>
      <c r="O10" s="317"/>
      <c r="P10" s="317"/>
      <c r="Q10" s="317"/>
      <c r="R10" s="317"/>
      <c r="S10" s="317"/>
      <c r="T10" s="317"/>
      <c r="U10" s="317"/>
      <c r="V10" s="317"/>
      <c r="W10" s="317"/>
      <c r="X10" s="317"/>
      <c r="Y10" s="317"/>
      <c r="Z10" s="317"/>
    </row>
    <row r="11" spans="1:26" s="179" customFormat="1" ht="14.25" customHeight="1" x14ac:dyDescent="0.2">
      <c r="A11" s="178"/>
      <c r="B11" s="176"/>
      <c r="C11" s="177"/>
      <c r="D11" s="328">
        <f>C11*B11</f>
        <v>0</v>
      </c>
      <c r="E11" s="176"/>
      <c r="F11" s="177"/>
      <c r="G11" s="328">
        <f t="shared" si="0"/>
        <v>0</v>
      </c>
      <c r="H11" s="176"/>
      <c r="I11" s="177"/>
      <c r="J11" s="328">
        <f t="shared" si="1"/>
        <v>0</v>
      </c>
      <c r="K11" s="329">
        <f>SUM(D11+G11+J11)</f>
        <v>0</v>
      </c>
      <c r="L11" s="317"/>
      <c r="M11" s="317"/>
      <c r="N11" s="317"/>
      <c r="O11" s="317"/>
      <c r="P11" s="317"/>
      <c r="Q11" s="317"/>
      <c r="R11" s="317"/>
      <c r="S11" s="317"/>
      <c r="T11" s="317"/>
      <c r="U11" s="317"/>
      <c r="V11" s="317"/>
      <c r="W11" s="317"/>
      <c r="X11" s="317"/>
      <c r="Y11" s="317"/>
      <c r="Z11" s="317"/>
    </row>
    <row r="12" spans="1:26" s="179" customFormat="1" ht="14.25" customHeight="1" x14ac:dyDescent="0.2">
      <c r="A12" s="178"/>
      <c r="B12" s="176"/>
      <c r="C12" s="177"/>
      <c r="D12" s="328">
        <f>C12*B12</f>
        <v>0</v>
      </c>
      <c r="E12" s="176"/>
      <c r="F12" s="177"/>
      <c r="G12" s="328">
        <f t="shared" si="0"/>
        <v>0</v>
      </c>
      <c r="H12" s="176"/>
      <c r="I12" s="177"/>
      <c r="J12" s="328">
        <f t="shared" si="1"/>
        <v>0</v>
      </c>
      <c r="K12" s="329">
        <f>SUM(D12+G12+J12)</f>
        <v>0</v>
      </c>
      <c r="L12" s="317"/>
      <c r="M12" s="317"/>
      <c r="N12" s="317"/>
      <c r="O12" s="317"/>
      <c r="P12" s="317"/>
      <c r="Q12" s="317"/>
      <c r="R12" s="317"/>
      <c r="S12" s="317"/>
      <c r="T12" s="317"/>
      <c r="U12" s="317"/>
      <c r="V12" s="317"/>
      <c r="W12" s="317"/>
      <c r="X12" s="317"/>
      <c r="Y12" s="317"/>
      <c r="Z12" s="317"/>
    </row>
    <row r="13" spans="1:26" s="33" customFormat="1" ht="15.75" thickBot="1" x14ac:dyDescent="0.25">
      <c r="A13" s="323" t="s">
        <v>117</v>
      </c>
      <c r="B13" s="324">
        <f>ROUND(SUM(B8:B12),0)</f>
        <v>0</v>
      </c>
      <c r="C13" s="325"/>
      <c r="D13" s="324">
        <f>ROUND(SUM(D8:D12),0)</f>
        <v>0</v>
      </c>
      <c r="E13" s="324">
        <f>ROUND(SUM(E8:E12),0)</f>
        <v>0</v>
      </c>
      <c r="F13" s="325"/>
      <c r="G13" s="324">
        <f>ROUND(SUM(G8:G12),0)</f>
        <v>0</v>
      </c>
      <c r="H13" s="324">
        <f>ROUND(SUM(H8:H12),0)</f>
        <v>0</v>
      </c>
      <c r="I13" s="325"/>
      <c r="J13" s="324">
        <f>ROUND(SUM(J8:J12),0)</f>
        <v>0</v>
      </c>
      <c r="K13" s="326">
        <f>ROUND(SUM(D13+G13+J13),0)</f>
        <v>0</v>
      </c>
    </row>
    <row r="14" spans="1:26" s="33" customFormat="1" ht="13.5" thickBot="1" x14ac:dyDescent="0.25">
      <c r="A14" s="31"/>
      <c r="B14" s="327"/>
      <c r="C14" s="295"/>
      <c r="D14" s="295"/>
      <c r="E14" s="295"/>
      <c r="F14" s="295"/>
      <c r="G14" s="295"/>
      <c r="H14" s="295"/>
      <c r="I14" s="296"/>
      <c r="J14" s="297"/>
      <c r="K14" s="295"/>
      <c r="L14" s="296"/>
      <c r="M14" s="297"/>
    </row>
    <row r="15" spans="1:26" s="33" customFormat="1" ht="30" customHeight="1" thickBot="1" x14ac:dyDescent="0.25">
      <c r="A15" s="568" t="s">
        <v>146</v>
      </c>
      <c r="B15" s="534"/>
      <c r="C15" s="534"/>
      <c r="D15" s="534"/>
      <c r="E15" s="534"/>
      <c r="F15" s="534"/>
      <c r="G15" s="534"/>
      <c r="H15" s="534"/>
      <c r="I15" s="534"/>
      <c r="J15" s="534"/>
      <c r="K15" s="535"/>
      <c r="L15" s="318"/>
      <c r="M15" s="318"/>
    </row>
    <row r="16" spans="1:26" s="17" customFormat="1" ht="17.25" customHeight="1" x14ac:dyDescent="0.2">
      <c r="A16" s="559" t="s">
        <v>200</v>
      </c>
      <c r="B16" s="560"/>
      <c r="C16" s="560"/>
      <c r="D16" s="560"/>
      <c r="E16" s="560"/>
      <c r="F16" s="560"/>
      <c r="G16" s="560"/>
      <c r="H16" s="560"/>
      <c r="I16" s="560"/>
      <c r="J16" s="560"/>
      <c r="K16" s="561"/>
      <c r="L16" s="319"/>
      <c r="M16" s="319"/>
      <c r="N16" s="33"/>
      <c r="O16" s="33"/>
      <c r="P16" s="33"/>
      <c r="Q16" s="33"/>
      <c r="R16" s="33"/>
      <c r="S16" s="33"/>
      <c r="T16" s="33"/>
      <c r="U16" s="33"/>
      <c r="V16" s="33"/>
      <c r="W16" s="33"/>
      <c r="X16" s="33"/>
      <c r="Y16" s="33"/>
      <c r="Z16" s="33"/>
    </row>
    <row r="17" spans="1:26" s="17" customFormat="1" ht="30.75" customHeight="1" x14ac:dyDescent="0.2">
      <c r="A17" s="562"/>
      <c r="B17" s="563"/>
      <c r="C17" s="563"/>
      <c r="D17" s="563"/>
      <c r="E17" s="563"/>
      <c r="F17" s="563"/>
      <c r="G17" s="563"/>
      <c r="H17" s="563"/>
      <c r="I17" s="563"/>
      <c r="J17" s="563"/>
      <c r="K17" s="564"/>
      <c r="L17" s="320"/>
      <c r="M17" s="320"/>
      <c r="N17" s="33"/>
      <c r="O17" s="33"/>
      <c r="P17" s="33"/>
      <c r="Q17" s="33"/>
      <c r="R17" s="33"/>
      <c r="S17" s="33"/>
      <c r="T17" s="33"/>
      <c r="U17" s="33"/>
      <c r="V17" s="33"/>
      <c r="W17" s="33"/>
      <c r="X17" s="33"/>
      <c r="Y17" s="33"/>
      <c r="Z17" s="33"/>
    </row>
    <row r="18" spans="1:26" s="17" customFormat="1" ht="12.75" customHeight="1" x14ac:dyDescent="0.2">
      <c r="A18" s="562"/>
      <c r="B18" s="563"/>
      <c r="C18" s="563"/>
      <c r="D18" s="563"/>
      <c r="E18" s="563"/>
      <c r="F18" s="563"/>
      <c r="G18" s="563"/>
      <c r="H18" s="563"/>
      <c r="I18" s="563"/>
      <c r="J18" s="563"/>
      <c r="K18" s="564"/>
      <c r="L18" s="319"/>
      <c r="M18" s="319"/>
      <c r="N18" s="33"/>
      <c r="O18" s="33"/>
      <c r="P18" s="33"/>
      <c r="Q18" s="33"/>
      <c r="R18" s="33"/>
      <c r="S18" s="33"/>
      <c r="T18" s="33"/>
      <c r="U18" s="33"/>
      <c r="V18" s="33"/>
      <c r="W18" s="33"/>
      <c r="X18" s="33"/>
      <c r="Y18" s="33"/>
      <c r="Z18" s="33"/>
    </row>
    <row r="19" spans="1:26" s="17" customFormat="1" ht="92.25" customHeight="1" thickBot="1" x14ac:dyDescent="0.25">
      <c r="A19" s="565"/>
      <c r="B19" s="566"/>
      <c r="C19" s="566"/>
      <c r="D19" s="566"/>
      <c r="E19" s="566"/>
      <c r="F19" s="566"/>
      <c r="G19" s="566"/>
      <c r="H19" s="566"/>
      <c r="I19" s="566"/>
      <c r="J19" s="566"/>
      <c r="K19" s="567"/>
      <c r="L19" s="320"/>
      <c r="M19" s="320"/>
      <c r="N19" s="33"/>
      <c r="O19" s="33"/>
      <c r="P19" s="33"/>
      <c r="Q19" s="33"/>
      <c r="R19" s="33"/>
      <c r="S19" s="33"/>
      <c r="T19" s="33"/>
      <c r="U19" s="33"/>
      <c r="V19" s="33"/>
      <c r="W19" s="33"/>
      <c r="X19" s="33"/>
      <c r="Y19" s="33"/>
      <c r="Z19" s="33"/>
    </row>
    <row r="20" spans="1:26" s="33" customFormat="1" ht="9" customHeight="1" thickBot="1" x14ac:dyDescent="0.25">
      <c r="A20" s="552"/>
      <c r="B20" s="552"/>
      <c r="C20" s="552"/>
      <c r="D20" s="552"/>
      <c r="E20" s="552"/>
      <c r="F20" s="552"/>
      <c r="G20" s="552"/>
      <c r="H20" s="552"/>
      <c r="I20" s="552"/>
      <c r="J20" s="552"/>
      <c r="K20" s="552"/>
      <c r="L20" s="321"/>
      <c r="M20" s="322"/>
      <c r="N20" s="322"/>
      <c r="O20" s="322"/>
    </row>
    <row r="21" spans="1:26" s="17" customFormat="1" ht="38.25" customHeight="1" thickBot="1" x14ac:dyDescent="0.25">
      <c r="A21" s="553" t="s">
        <v>147</v>
      </c>
      <c r="B21" s="554"/>
      <c r="C21" s="554"/>
      <c r="D21" s="554"/>
      <c r="E21" s="554"/>
      <c r="F21" s="554"/>
      <c r="G21" s="554"/>
      <c r="H21" s="554"/>
      <c r="I21" s="554"/>
      <c r="J21" s="554"/>
      <c r="K21" s="555"/>
      <c r="L21" s="322"/>
      <c r="M21" s="322"/>
      <c r="N21" s="322"/>
      <c r="O21" s="322"/>
      <c r="P21" s="33"/>
      <c r="Q21" s="33"/>
      <c r="R21" s="33"/>
      <c r="S21" s="33"/>
      <c r="T21" s="33"/>
      <c r="U21" s="33"/>
      <c r="V21" s="33"/>
      <c r="W21" s="33"/>
      <c r="X21" s="33"/>
      <c r="Y21" s="33"/>
      <c r="Z21" s="33"/>
    </row>
    <row r="22" spans="1:26" s="33" customFormat="1" x14ac:dyDescent="0.2">
      <c r="L22" s="322"/>
      <c r="M22" s="322"/>
      <c r="N22" s="322"/>
      <c r="O22" s="322"/>
    </row>
    <row r="23" spans="1:26" s="33" customFormat="1" x14ac:dyDescent="0.2"/>
    <row r="24" spans="1:26" s="33" customFormat="1" x14ac:dyDescent="0.2"/>
    <row r="25" spans="1:26" s="33" customFormat="1" x14ac:dyDescent="0.2"/>
    <row r="26" spans="1:26" s="33" customFormat="1" x14ac:dyDescent="0.2"/>
    <row r="27" spans="1:26" s="33" customFormat="1" x14ac:dyDescent="0.2"/>
    <row r="28" spans="1:26" s="33" customFormat="1" x14ac:dyDescent="0.2"/>
    <row r="29" spans="1:26" s="33" customFormat="1" x14ac:dyDescent="0.2"/>
    <row r="30" spans="1:26" s="33" customFormat="1" x14ac:dyDescent="0.2"/>
    <row r="31" spans="1:26" s="33" customFormat="1" x14ac:dyDescent="0.2"/>
    <row r="32" spans="1:26" s="33" customFormat="1" x14ac:dyDescent="0.2"/>
    <row r="33" s="33" customFormat="1" x14ac:dyDescent="0.2"/>
    <row r="34" s="33" customFormat="1" x14ac:dyDescent="0.2"/>
    <row r="35" s="33" customFormat="1" x14ac:dyDescent="0.2"/>
    <row r="36" s="33" customFormat="1" x14ac:dyDescent="0.2"/>
    <row r="37" s="33" customFormat="1" x14ac:dyDescent="0.2"/>
    <row r="38" s="33" customFormat="1" x14ac:dyDescent="0.2"/>
    <row r="39" s="33" customFormat="1" x14ac:dyDescent="0.2"/>
    <row r="40" s="33" customFormat="1" x14ac:dyDescent="0.2"/>
    <row r="41" s="33" customFormat="1" x14ac:dyDescent="0.2"/>
    <row r="42" s="33" customFormat="1" x14ac:dyDescent="0.2"/>
    <row r="43" s="33" customFormat="1" x14ac:dyDescent="0.2"/>
    <row r="44" s="33" customFormat="1" x14ac:dyDescent="0.2"/>
    <row r="45" s="33" customFormat="1" x14ac:dyDescent="0.2"/>
    <row r="46" s="33" customFormat="1" x14ac:dyDescent="0.2"/>
    <row r="47" s="33" customFormat="1" x14ac:dyDescent="0.2"/>
    <row r="48"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row r="74" s="33" customFormat="1" x14ac:dyDescent="0.2"/>
    <row r="75" s="33" customFormat="1" x14ac:dyDescent="0.2"/>
    <row r="76" s="33" customFormat="1" x14ac:dyDescent="0.2"/>
    <row r="77" s="33" customFormat="1" x14ac:dyDescent="0.2"/>
    <row r="78" s="33" customFormat="1" x14ac:dyDescent="0.2"/>
    <row r="79" s="33" customFormat="1" x14ac:dyDescent="0.2"/>
    <row r="80" s="33" customFormat="1" x14ac:dyDescent="0.2"/>
    <row r="81" s="33" customFormat="1" x14ac:dyDescent="0.2"/>
    <row r="82" s="33" customFormat="1" x14ac:dyDescent="0.2"/>
    <row r="83" s="10" customFormat="1" x14ac:dyDescent="0.2"/>
    <row r="84" s="10" customFormat="1" x14ac:dyDescent="0.2"/>
    <row r="85" s="10" customFormat="1" x14ac:dyDescent="0.2"/>
    <row r="86" s="10" customFormat="1" x14ac:dyDescent="0.2"/>
    <row r="87" s="10" customFormat="1" x14ac:dyDescent="0.2"/>
    <row r="88" s="10" customFormat="1" x14ac:dyDescent="0.2"/>
    <row r="89" s="10" customFormat="1" x14ac:dyDescent="0.2"/>
    <row r="90" s="10" customFormat="1" x14ac:dyDescent="0.2"/>
    <row r="91" s="10" customFormat="1" x14ac:dyDescent="0.2"/>
    <row r="92" s="10" customFormat="1" x14ac:dyDescent="0.2"/>
    <row r="93" s="10" customFormat="1" x14ac:dyDescent="0.2"/>
    <row r="94" s="10" customFormat="1" x14ac:dyDescent="0.2"/>
    <row r="95" s="10" customFormat="1" x14ac:dyDescent="0.2"/>
    <row r="96" s="10" customFormat="1" x14ac:dyDescent="0.2"/>
    <row r="97" s="10" customFormat="1" x14ac:dyDescent="0.2"/>
    <row r="98" s="10" customFormat="1" x14ac:dyDescent="0.2"/>
    <row r="99" s="10" customFormat="1" x14ac:dyDescent="0.2"/>
    <row r="100" s="10" customFormat="1" x14ac:dyDescent="0.2"/>
  </sheetData>
  <sheetProtection sheet="1" objects="1" scenarios="1"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Z100"/>
  <sheetViews>
    <sheetView zoomScale="90" zoomScaleNormal="90" workbookViewId="0">
      <selection activeCell="A33" sqref="A33:L34"/>
    </sheetView>
  </sheetViews>
  <sheetFormatPr defaultColWidth="9.140625" defaultRowHeight="12.75" x14ac:dyDescent="0.2"/>
  <cols>
    <col min="1" max="1" width="7.7109375" style="5" customWidth="1"/>
    <col min="2" max="2" width="53.7109375" style="5" customWidth="1"/>
    <col min="3" max="4" width="14.140625" style="186" customWidth="1"/>
    <col min="5" max="5" width="6.28515625" style="187" bestFit="1" customWidth="1"/>
    <col min="6" max="6" width="9.7109375" style="187" customWidth="1"/>
    <col min="7" max="9" width="8.7109375" style="188" customWidth="1"/>
    <col min="10" max="10" width="9.85546875" style="188" customWidth="1"/>
    <col min="11" max="11" width="9.85546875" style="189" bestFit="1" customWidth="1"/>
    <col min="12" max="12" width="28" style="190" customWidth="1"/>
    <col min="13" max="26" width="9.140625" style="1"/>
    <col min="27" max="16384" width="9.140625" style="5"/>
  </cols>
  <sheetData>
    <row r="1" spans="1:26" s="337" customFormat="1" ht="12.75" customHeight="1" x14ac:dyDescent="0.2">
      <c r="A1" s="580" t="s">
        <v>120</v>
      </c>
      <c r="B1" s="580"/>
      <c r="C1" s="371"/>
      <c r="D1" s="372"/>
      <c r="E1" s="372"/>
      <c r="F1" s="372"/>
      <c r="G1" s="373"/>
      <c r="H1" s="373"/>
      <c r="I1" s="373"/>
      <c r="J1" s="373"/>
      <c r="K1" s="374"/>
      <c r="L1" s="375"/>
      <c r="M1" s="336"/>
    </row>
    <row r="2" spans="1:26" s="291" customFormat="1" ht="15.75" customHeight="1" thickBot="1" x14ac:dyDescent="0.25">
      <c r="A2" s="579" t="s">
        <v>48</v>
      </c>
      <c r="B2" s="579"/>
      <c r="C2" s="579"/>
      <c r="D2" s="579"/>
      <c r="E2" s="579"/>
      <c r="F2" s="579"/>
      <c r="G2" s="579"/>
      <c r="H2" s="579"/>
      <c r="I2" s="579"/>
      <c r="J2" s="579"/>
      <c r="K2" s="579"/>
      <c r="L2" s="579"/>
      <c r="M2" s="315"/>
      <c r="N2" s="315"/>
      <c r="O2" s="315"/>
      <c r="P2" s="315"/>
    </row>
    <row r="3" spans="1:26" s="1" customFormat="1" ht="156" customHeight="1" thickBot="1" x14ac:dyDescent="0.25">
      <c r="A3" s="570" t="s">
        <v>206</v>
      </c>
      <c r="B3" s="571"/>
      <c r="C3" s="571"/>
      <c r="D3" s="571"/>
      <c r="E3" s="571"/>
      <c r="F3" s="571"/>
      <c r="G3" s="571"/>
      <c r="H3" s="571"/>
      <c r="I3" s="571"/>
      <c r="J3" s="571"/>
      <c r="K3" s="571"/>
      <c r="L3" s="572"/>
    </row>
    <row r="4" spans="1:26" s="1" customFormat="1" ht="9" customHeight="1" thickBot="1" x14ac:dyDescent="0.25">
      <c r="B4" s="376"/>
      <c r="C4" s="340"/>
      <c r="D4" s="340"/>
      <c r="E4" s="341"/>
      <c r="F4" s="341"/>
      <c r="G4" s="342"/>
      <c r="H4" s="342"/>
      <c r="I4" s="342"/>
      <c r="J4" s="342"/>
      <c r="K4" s="343"/>
      <c r="L4" s="344"/>
    </row>
    <row r="5" spans="1:26" s="337" customFormat="1" ht="42" customHeight="1" thickBot="1" x14ac:dyDescent="0.25">
      <c r="A5" s="377" t="s">
        <v>153</v>
      </c>
      <c r="B5" s="377" t="s">
        <v>160</v>
      </c>
      <c r="C5" s="378" t="s">
        <v>122</v>
      </c>
      <c r="D5" s="378" t="s">
        <v>123</v>
      </c>
      <c r="E5" s="379" t="s">
        <v>73</v>
      </c>
      <c r="F5" s="379" t="s">
        <v>72</v>
      </c>
      <c r="G5" s="380" t="s">
        <v>182</v>
      </c>
      <c r="H5" s="380" t="s">
        <v>183</v>
      </c>
      <c r="I5" s="380" t="s">
        <v>184</v>
      </c>
      <c r="J5" s="380" t="s">
        <v>185</v>
      </c>
      <c r="K5" s="381" t="s">
        <v>74</v>
      </c>
      <c r="L5" s="382" t="s">
        <v>75</v>
      </c>
    </row>
    <row r="6" spans="1:26" s="337" customFormat="1" ht="15.75" thickBot="1" x14ac:dyDescent="0.25">
      <c r="A6" s="359"/>
      <c r="B6" s="383" t="s">
        <v>76</v>
      </c>
      <c r="C6" s="581" t="s">
        <v>149</v>
      </c>
      <c r="D6" s="581"/>
      <c r="E6" s="581"/>
      <c r="F6" s="581"/>
      <c r="G6" s="581"/>
      <c r="H6" s="581"/>
      <c r="I6" s="581"/>
      <c r="J6" s="581"/>
      <c r="K6" s="581"/>
      <c r="L6" s="582"/>
      <c r="M6" s="338"/>
    </row>
    <row r="7" spans="1:26" s="339" customFormat="1" ht="13.5" customHeight="1" thickBot="1" x14ac:dyDescent="0.25">
      <c r="A7" s="384">
        <v>1</v>
      </c>
      <c r="B7" s="385" t="s">
        <v>171</v>
      </c>
      <c r="C7" s="386"/>
      <c r="D7" s="386"/>
      <c r="E7" s="387">
        <v>2</v>
      </c>
      <c r="F7" s="387">
        <v>2</v>
      </c>
      <c r="G7" s="388">
        <v>250</v>
      </c>
      <c r="H7" s="388">
        <v>500</v>
      </c>
      <c r="I7" s="388">
        <v>100</v>
      </c>
      <c r="J7" s="388">
        <v>160</v>
      </c>
      <c r="K7" s="389">
        <f>SUM(G7:J7)*F7</f>
        <v>2020</v>
      </c>
      <c r="L7" s="390" t="s">
        <v>178</v>
      </c>
    </row>
    <row r="8" spans="1:26" x14ac:dyDescent="0.2">
      <c r="A8" s="160"/>
      <c r="B8" s="139"/>
      <c r="C8" s="99"/>
      <c r="D8" s="99"/>
      <c r="E8" s="134"/>
      <c r="F8" s="134"/>
      <c r="G8" s="132"/>
      <c r="H8" s="132"/>
      <c r="I8" s="132"/>
      <c r="J8" s="132"/>
      <c r="K8" s="351">
        <f>SUM(G8:J8)*F8</f>
        <v>0</v>
      </c>
      <c r="L8" s="102"/>
    </row>
    <row r="9" spans="1:26" x14ac:dyDescent="0.2">
      <c r="A9" s="160"/>
      <c r="B9" s="140"/>
      <c r="C9" s="103"/>
      <c r="D9" s="103"/>
      <c r="E9" s="135"/>
      <c r="F9" s="135"/>
      <c r="G9" s="133"/>
      <c r="H9" s="133"/>
      <c r="I9" s="133"/>
      <c r="J9" s="133"/>
      <c r="K9" s="351">
        <f t="shared" ref="K9:K13" si="0">SUM(G9:J9)*F9</f>
        <v>0</v>
      </c>
      <c r="L9" s="105"/>
    </row>
    <row r="10" spans="1:26" x14ac:dyDescent="0.2">
      <c r="A10" s="160"/>
      <c r="B10" s="141"/>
      <c r="C10" s="103"/>
      <c r="D10" s="103"/>
      <c r="E10" s="135"/>
      <c r="F10" s="135"/>
      <c r="G10" s="133"/>
      <c r="H10" s="133"/>
      <c r="I10" s="133"/>
      <c r="J10" s="133"/>
      <c r="K10" s="351">
        <f t="shared" si="0"/>
        <v>0</v>
      </c>
      <c r="L10" s="105"/>
    </row>
    <row r="11" spans="1:26" x14ac:dyDescent="0.2">
      <c r="A11" s="160"/>
      <c r="B11" s="140"/>
      <c r="C11" s="103"/>
      <c r="D11" s="103"/>
      <c r="E11" s="135"/>
      <c r="F11" s="135"/>
      <c r="G11" s="133"/>
      <c r="H11" s="133"/>
      <c r="I11" s="133"/>
      <c r="J11" s="133"/>
      <c r="K11" s="351">
        <f t="shared" si="0"/>
        <v>0</v>
      </c>
      <c r="L11" s="105"/>
    </row>
    <row r="12" spans="1:26" x14ac:dyDescent="0.2">
      <c r="A12" s="352"/>
      <c r="B12" s="353" t="s">
        <v>77</v>
      </c>
      <c r="C12" s="354"/>
      <c r="D12" s="354"/>
      <c r="E12" s="355"/>
      <c r="F12" s="355"/>
      <c r="G12" s="356"/>
      <c r="H12" s="356"/>
      <c r="I12" s="356"/>
      <c r="J12" s="356"/>
      <c r="K12" s="357"/>
      <c r="L12" s="358"/>
    </row>
    <row r="13" spans="1:26" ht="13.5" thickBot="1" x14ac:dyDescent="0.25">
      <c r="A13" s="161"/>
      <c r="B13" s="142"/>
      <c r="C13" s="143"/>
      <c r="D13" s="143"/>
      <c r="E13" s="144"/>
      <c r="F13" s="144"/>
      <c r="G13" s="145"/>
      <c r="H13" s="145"/>
      <c r="I13" s="145"/>
      <c r="J13" s="145"/>
      <c r="K13" s="351">
        <f t="shared" si="0"/>
        <v>0</v>
      </c>
      <c r="L13" s="146"/>
    </row>
    <row r="14" spans="1:26" ht="13.5" thickBot="1" x14ac:dyDescent="0.25">
      <c r="A14" s="345"/>
      <c r="B14" s="346" t="s">
        <v>58</v>
      </c>
      <c r="C14" s="367"/>
      <c r="D14" s="367"/>
      <c r="E14" s="368"/>
      <c r="F14" s="368"/>
      <c r="G14" s="369"/>
      <c r="H14" s="369"/>
      <c r="I14" s="369"/>
      <c r="J14" s="369"/>
      <c r="K14" s="181">
        <f>ROUND(SUM(K8:K13),0)</f>
        <v>0</v>
      </c>
      <c r="L14" s="370"/>
    </row>
    <row r="15" spans="1:26" s="337" customFormat="1" ht="15.75" thickBot="1" x14ac:dyDescent="0.25">
      <c r="A15" s="359"/>
      <c r="B15" s="360" t="s">
        <v>76</v>
      </c>
      <c r="C15" s="581" t="s">
        <v>150</v>
      </c>
      <c r="D15" s="581"/>
      <c r="E15" s="581"/>
      <c r="F15" s="581"/>
      <c r="G15" s="581"/>
      <c r="H15" s="581"/>
      <c r="I15" s="581"/>
      <c r="J15" s="581"/>
      <c r="K15" s="581"/>
      <c r="L15" s="582"/>
    </row>
    <row r="16" spans="1:26" s="194" customFormat="1" x14ac:dyDescent="0.2">
      <c r="A16" s="162"/>
      <c r="B16" s="139"/>
      <c r="C16" s="99"/>
      <c r="D16" s="99"/>
      <c r="E16" s="134"/>
      <c r="F16" s="134"/>
      <c r="G16" s="132"/>
      <c r="H16" s="132"/>
      <c r="I16" s="132"/>
      <c r="J16" s="132"/>
      <c r="K16" s="351">
        <f t="shared" ref="K16:K19" si="1">SUM(G16:J16)*F16</f>
        <v>0</v>
      </c>
      <c r="L16" s="102"/>
      <c r="M16" s="339"/>
      <c r="N16" s="339"/>
      <c r="O16" s="339"/>
      <c r="P16" s="339"/>
      <c r="Q16" s="339"/>
      <c r="R16" s="339"/>
      <c r="S16" s="339"/>
      <c r="T16" s="339"/>
      <c r="U16" s="339"/>
      <c r="V16" s="339"/>
      <c r="W16" s="339"/>
      <c r="X16" s="339"/>
      <c r="Y16" s="339"/>
      <c r="Z16" s="339"/>
    </row>
    <row r="17" spans="1:26" x14ac:dyDescent="0.2">
      <c r="A17" s="160"/>
      <c r="B17" s="140"/>
      <c r="C17" s="103"/>
      <c r="D17" s="103"/>
      <c r="E17" s="135"/>
      <c r="F17" s="135"/>
      <c r="G17" s="133"/>
      <c r="H17" s="133"/>
      <c r="I17" s="133"/>
      <c r="J17" s="133"/>
      <c r="K17" s="351">
        <f t="shared" si="1"/>
        <v>0</v>
      </c>
      <c r="L17" s="105"/>
    </row>
    <row r="18" spans="1:26" x14ac:dyDescent="0.2">
      <c r="A18" s="160"/>
      <c r="B18" s="140"/>
      <c r="C18" s="103"/>
      <c r="D18" s="103"/>
      <c r="E18" s="135"/>
      <c r="F18" s="135"/>
      <c r="G18" s="133"/>
      <c r="H18" s="133"/>
      <c r="I18" s="133"/>
      <c r="J18" s="133"/>
      <c r="K18" s="351">
        <f t="shared" si="1"/>
        <v>0</v>
      </c>
      <c r="L18" s="105"/>
    </row>
    <row r="19" spans="1:26" x14ac:dyDescent="0.2">
      <c r="A19" s="160"/>
      <c r="B19" s="140"/>
      <c r="C19" s="103"/>
      <c r="D19" s="103"/>
      <c r="E19" s="135"/>
      <c r="F19" s="135"/>
      <c r="G19" s="133"/>
      <c r="H19" s="133"/>
      <c r="I19" s="133"/>
      <c r="J19" s="133"/>
      <c r="K19" s="351">
        <f t="shared" si="1"/>
        <v>0</v>
      </c>
      <c r="L19" s="105"/>
    </row>
    <row r="20" spans="1:26" s="1" customFormat="1" x14ac:dyDescent="0.2">
      <c r="A20" s="352"/>
      <c r="B20" s="353" t="s">
        <v>77</v>
      </c>
      <c r="C20" s="354"/>
      <c r="D20" s="354"/>
      <c r="E20" s="355"/>
      <c r="F20" s="355"/>
      <c r="G20" s="356"/>
      <c r="H20" s="356"/>
      <c r="I20" s="356"/>
      <c r="J20" s="356"/>
      <c r="K20" s="357"/>
      <c r="L20" s="358"/>
    </row>
    <row r="21" spans="1:26" ht="13.5" thickBot="1" x14ac:dyDescent="0.25">
      <c r="A21" s="161"/>
      <c r="B21" s="142"/>
      <c r="C21" s="143"/>
      <c r="D21" s="143"/>
      <c r="E21" s="144"/>
      <c r="F21" s="144"/>
      <c r="G21" s="145"/>
      <c r="H21" s="145"/>
      <c r="I21" s="145"/>
      <c r="J21" s="145"/>
      <c r="K21" s="351">
        <f t="shared" ref="K21" si="2">SUM(G21:J21)*F21</f>
        <v>0</v>
      </c>
      <c r="L21" s="146"/>
    </row>
    <row r="22" spans="1:26" s="1" customFormat="1" ht="13.5" thickBot="1" x14ac:dyDescent="0.25">
      <c r="A22" s="361"/>
      <c r="B22" s="362" t="s">
        <v>59</v>
      </c>
      <c r="C22" s="363"/>
      <c r="D22" s="363"/>
      <c r="E22" s="364"/>
      <c r="F22" s="364"/>
      <c r="G22" s="365"/>
      <c r="H22" s="365"/>
      <c r="I22" s="365"/>
      <c r="J22" s="365"/>
      <c r="K22" s="181">
        <f>ROUND(SUM(K16:K21),0)</f>
        <v>0</v>
      </c>
      <c r="L22" s="366"/>
    </row>
    <row r="23" spans="1:26" s="337" customFormat="1" ht="15.75" thickBot="1" x14ac:dyDescent="0.25">
      <c r="A23" s="359"/>
      <c r="B23" s="360" t="s">
        <v>76</v>
      </c>
      <c r="C23" s="581" t="s">
        <v>151</v>
      </c>
      <c r="D23" s="581"/>
      <c r="E23" s="581"/>
      <c r="F23" s="581"/>
      <c r="G23" s="581"/>
      <c r="H23" s="581"/>
      <c r="I23" s="581"/>
      <c r="J23" s="581"/>
      <c r="K23" s="581"/>
      <c r="L23" s="582"/>
    </row>
    <row r="24" spans="1:26" s="194" customFormat="1" x14ac:dyDescent="0.2">
      <c r="A24" s="162"/>
      <c r="B24" s="139"/>
      <c r="C24" s="99"/>
      <c r="D24" s="99"/>
      <c r="E24" s="134"/>
      <c r="F24" s="134"/>
      <c r="G24" s="132"/>
      <c r="H24" s="132"/>
      <c r="I24" s="132"/>
      <c r="J24" s="132"/>
      <c r="K24" s="351">
        <f t="shared" ref="K24:K27" si="3">SUM(G24:J24)*F24</f>
        <v>0</v>
      </c>
      <c r="L24" s="102"/>
      <c r="M24" s="339"/>
      <c r="N24" s="339"/>
      <c r="O24" s="339"/>
      <c r="P24" s="339"/>
      <c r="Q24" s="339"/>
      <c r="R24" s="339"/>
      <c r="S24" s="339"/>
      <c r="T24" s="339"/>
      <c r="U24" s="339"/>
      <c r="V24" s="339"/>
      <c r="W24" s="339"/>
      <c r="X24" s="339"/>
      <c r="Y24" s="339"/>
      <c r="Z24" s="339"/>
    </row>
    <row r="25" spans="1:26" s="194" customFormat="1" x14ac:dyDescent="0.2">
      <c r="A25" s="160"/>
      <c r="B25" s="139"/>
      <c r="C25" s="99"/>
      <c r="D25" s="99"/>
      <c r="E25" s="134"/>
      <c r="F25" s="134"/>
      <c r="G25" s="132"/>
      <c r="H25" s="132"/>
      <c r="I25" s="132"/>
      <c r="J25" s="132"/>
      <c r="K25" s="351">
        <f t="shared" si="3"/>
        <v>0</v>
      </c>
      <c r="L25" s="102"/>
      <c r="M25" s="339"/>
      <c r="N25" s="339"/>
      <c r="O25" s="339"/>
      <c r="P25" s="339"/>
      <c r="Q25" s="339"/>
      <c r="R25" s="339"/>
      <c r="S25" s="339"/>
      <c r="T25" s="339"/>
      <c r="U25" s="339"/>
      <c r="V25" s="339"/>
      <c r="W25" s="339"/>
      <c r="X25" s="339"/>
      <c r="Y25" s="339"/>
      <c r="Z25" s="339"/>
    </row>
    <row r="26" spans="1:26" x14ac:dyDescent="0.2">
      <c r="A26" s="160"/>
      <c r="B26" s="140"/>
      <c r="C26" s="103"/>
      <c r="D26" s="103"/>
      <c r="E26" s="135"/>
      <c r="F26" s="135"/>
      <c r="G26" s="133"/>
      <c r="H26" s="133"/>
      <c r="I26" s="133"/>
      <c r="J26" s="133"/>
      <c r="K26" s="351">
        <f t="shared" si="3"/>
        <v>0</v>
      </c>
      <c r="L26" s="105"/>
    </row>
    <row r="27" spans="1:26" x14ac:dyDescent="0.2">
      <c r="A27" s="160"/>
      <c r="B27" s="140"/>
      <c r="C27" s="103"/>
      <c r="D27" s="103"/>
      <c r="E27" s="135"/>
      <c r="F27" s="135"/>
      <c r="G27" s="133"/>
      <c r="H27" s="133"/>
      <c r="I27" s="133"/>
      <c r="J27" s="133"/>
      <c r="K27" s="351">
        <f t="shared" si="3"/>
        <v>0</v>
      </c>
      <c r="L27" s="105"/>
    </row>
    <row r="28" spans="1:26" s="1" customFormat="1" x14ac:dyDescent="0.2">
      <c r="A28" s="352"/>
      <c r="B28" s="353" t="s">
        <v>77</v>
      </c>
      <c r="C28" s="354"/>
      <c r="D28" s="354"/>
      <c r="E28" s="355"/>
      <c r="F28" s="355"/>
      <c r="G28" s="356"/>
      <c r="H28" s="356"/>
      <c r="I28" s="356"/>
      <c r="J28" s="356"/>
      <c r="K28" s="357"/>
      <c r="L28" s="358"/>
    </row>
    <row r="29" spans="1:26" ht="13.5" thickBot="1" x14ac:dyDescent="0.25">
      <c r="A29" s="161"/>
      <c r="B29" s="142"/>
      <c r="C29" s="143"/>
      <c r="D29" s="143"/>
      <c r="E29" s="144"/>
      <c r="F29" s="144"/>
      <c r="G29" s="145"/>
      <c r="H29" s="145"/>
      <c r="I29" s="145"/>
      <c r="J29" s="145"/>
      <c r="K29" s="351">
        <f t="shared" ref="K29" si="4">SUM(G29:J29)*F29</f>
        <v>0</v>
      </c>
      <c r="L29" s="146"/>
    </row>
    <row r="30" spans="1:26" s="1" customFormat="1" ht="13.5" thickBot="1" x14ac:dyDescent="0.25">
      <c r="A30" s="345"/>
      <c r="B30" s="346" t="s">
        <v>60</v>
      </c>
      <c r="C30" s="347"/>
      <c r="D30" s="347"/>
      <c r="E30" s="348"/>
      <c r="F30" s="348"/>
      <c r="G30" s="349"/>
      <c r="H30" s="349"/>
      <c r="I30" s="349"/>
      <c r="J30" s="349"/>
      <c r="K30" s="181">
        <f>ROUND(SUM(K24:K29),0)</f>
        <v>0</v>
      </c>
      <c r="L30" s="350"/>
    </row>
    <row r="31" spans="1:26" s="337" customFormat="1" ht="13.5" thickBot="1" x14ac:dyDescent="0.25">
      <c r="A31" s="345"/>
      <c r="B31" s="346" t="s">
        <v>95</v>
      </c>
      <c r="C31" s="347"/>
      <c r="D31" s="347"/>
      <c r="E31" s="348"/>
      <c r="F31" s="348"/>
      <c r="G31" s="349"/>
      <c r="H31" s="349"/>
      <c r="I31" s="349"/>
      <c r="J31" s="349"/>
      <c r="K31" s="181">
        <f>ROUND(SUM(K14+K22+K30),0)</f>
        <v>0</v>
      </c>
      <c r="L31" s="350"/>
    </row>
    <row r="32" spans="1:26" s="1" customFormat="1" ht="6.75" customHeight="1" thickBot="1" x14ac:dyDescent="0.25">
      <c r="C32" s="340"/>
      <c r="D32" s="340"/>
      <c r="E32" s="341"/>
      <c r="F32" s="341"/>
      <c r="G32" s="342"/>
      <c r="H32" s="342"/>
      <c r="I32" s="342"/>
      <c r="J32" s="342"/>
      <c r="K32" s="343"/>
      <c r="L32" s="344"/>
    </row>
    <row r="33" spans="1:12" ht="11.25" customHeight="1" x14ac:dyDescent="0.2">
      <c r="A33" s="573" t="s">
        <v>141</v>
      </c>
      <c r="B33" s="574"/>
      <c r="C33" s="574"/>
      <c r="D33" s="574"/>
      <c r="E33" s="574"/>
      <c r="F33" s="574"/>
      <c r="G33" s="574"/>
      <c r="H33" s="574"/>
      <c r="I33" s="574"/>
      <c r="J33" s="574"/>
      <c r="K33" s="574"/>
      <c r="L33" s="575"/>
    </row>
    <row r="34" spans="1:12" ht="11.25" customHeight="1" thickBot="1" x14ac:dyDescent="0.25">
      <c r="A34" s="576"/>
      <c r="B34" s="577"/>
      <c r="C34" s="577"/>
      <c r="D34" s="577"/>
      <c r="E34" s="577"/>
      <c r="F34" s="577"/>
      <c r="G34" s="577"/>
      <c r="H34" s="577"/>
      <c r="I34" s="577"/>
      <c r="J34" s="577"/>
      <c r="K34" s="577"/>
      <c r="L34" s="578"/>
    </row>
    <row r="35" spans="1:12" s="1" customFormat="1" x14ac:dyDescent="0.2">
      <c r="C35" s="340"/>
      <c r="D35" s="340"/>
      <c r="E35" s="341"/>
      <c r="F35" s="341"/>
      <c r="G35" s="342"/>
      <c r="H35" s="342"/>
      <c r="I35" s="342"/>
      <c r="J35" s="342"/>
      <c r="K35" s="343"/>
      <c r="L35" s="344"/>
    </row>
    <row r="36" spans="1:12" s="1" customFormat="1" x14ac:dyDescent="0.2">
      <c r="C36" s="340"/>
      <c r="D36" s="340"/>
      <c r="E36" s="341"/>
      <c r="F36" s="341"/>
      <c r="G36" s="342"/>
      <c r="H36" s="342"/>
      <c r="I36" s="342"/>
      <c r="J36" s="342"/>
      <c r="K36" s="343"/>
      <c r="L36" s="344"/>
    </row>
    <row r="37" spans="1:12" s="1" customFormat="1" x14ac:dyDescent="0.2">
      <c r="C37" s="340"/>
      <c r="D37" s="340"/>
      <c r="E37" s="341"/>
      <c r="F37" s="341"/>
      <c r="G37" s="342"/>
      <c r="H37" s="342"/>
      <c r="I37" s="342"/>
      <c r="J37" s="342"/>
      <c r="K37" s="343"/>
      <c r="L37" s="344"/>
    </row>
    <row r="38" spans="1:12" s="1" customFormat="1" x14ac:dyDescent="0.2">
      <c r="C38" s="340"/>
      <c r="D38" s="340"/>
      <c r="E38" s="341"/>
      <c r="F38" s="341"/>
      <c r="G38" s="342"/>
      <c r="H38" s="342"/>
      <c r="I38" s="342"/>
      <c r="J38" s="342"/>
      <c r="K38" s="343"/>
      <c r="L38" s="344"/>
    </row>
    <row r="39" spans="1:12" s="1" customFormat="1" x14ac:dyDescent="0.2">
      <c r="C39" s="340"/>
      <c r="D39" s="340"/>
      <c r="E39" s="341"/>
      <c r="F39" s="341"/>
      <c r="G39" s="342"/>
      <c r="H39" s="342"/>
      <c r="I39" s="342"/>
      <c r="J39" s="342"/>
      <c r="K39" s="343"/>
      <c r="L39" s="344"/>
    </row>
    <row r="40" spans="1:12" s="1" customFormat="1" x14ac:dyDescent="0.2">
      <c r="C40" s="340"/>
      <c r="D40" s="340"/>
      <c r="E40" s="341"/>
      <c r="F40" s="341"/>
      <c r="G40" s="342"/>
      <c r="H40" s="342"/>
      <c r="I40" s="342"/>
      <c r="J40" s="342"/>
      <c r="K40" s="343"/>
      <c r="L40" s="344"/>
    </row>
    <row r="41" spans="1:12" s="1" customFormat="1" x14ac:dyDescent="0.2">
      <c r="C41" s="340"/>
      <c r="D41" s="340"/>
      <c r="E41" s="341"/>
      <c r="F41" s="341"/>
      <c r="G41" s="342"/>
      <c r="H41" s="342"/>
      <c r="I41" s="342"/>
      <c r="J41" s="342"/>
      <c r="K41" s="343"/>
      <c r="L41" s="344"/>
    </row>
    <row r="42" spans="1:12" s="1" customFormat="1" x14ac:dyDescent="0.2">
      <c r="C42" s="340"/>
      <c r="D42" s="340"/>
      <c r="E42" s="341"/>
      <c r="F42" s="341"/>
      <c r="G42" s="342"/>
      <c r="H42" s="342"/>
      <c r="I42" s="342"/>
      <c r="J42" s="342"/>
      <c r="K42" s="343"/>
      <c r="L42" s="344"/>
    </row>
    <row r="43" spans="1:12" s="1" customFormat="1" x14ac:dyDescent="0.2">
      <c r="C43" s="340"/>
      <c r="D43" s="340"/>
      <c r="E43" s="341"/>
      <c r="F43" s="341"/>
      <c r="G43" s="342"/>
      <c r="H43" s="342"/>
      <c r="I43" s="342"/>
      <c r="J43" s="342"/>
      <c r="K43" s="343"/>
      <c r="L43" s="344"/>
    </row>
    <row r="44" spans="1:12" s="1" customFormat="1" x14ac:dyDescent="0.2">
      <c r="C44" s="340"/>
      <c r="D44" s="340"/>
      <c r="E44" s="341"/>
      <c r="F44" s="341"/>
      <c r="G44" s="342"/>
      <c r="H44" s="342"/>
      <c r="I44" s="342"/>
      <c r="J44" s="342"/>
      <c r="K44" s="343"/>
      <c r="L44" s="344"/>
    </row>
    <row r="45" spans="1:12" s="1" customFormat="1" x14ac:dyDescent="0.2">
      <c r="C45" s="340"/>
      <c r="D45" s="340"/>
      <c r="E45" s="341"/>
      <c r="F45" s="341"/>
      <c r="G45" s="342"/>
      <c r="H45" s="342"/>
      <c r="I45" s="342"/>
      <c r="J45" s="342"/>
      <c r="K45" s="343"/>
      <c r="L45" s="344"/>
    </row>
    <row r="46" spans="1:12" s="1" customFormat="1" x14ac:dyDescent="0.2">
      <c r="C46" s="340"/>
      <c r="D46" s="340"/>
      <c r="E46" s="341"/>
      <c r="F46" s="341"/>
      <c r="G46" s="342"/>
      <c r="H46" s="342"/>
      <c r="I46" s="342"/>
      <c r="J46" s="342"/>
      <c r="K46" s="343"/>
      <c r="L46" s="344"/>
    </row>
    <row r="47" spans="1:12" s="1" customFormat="1" x14ac:dyDescent="0.2">
      <c r="C47" s="340"/>
      <c r="D47" s="340"/>
      <c r="E47" s="341"/>
      <c r="F47" s="341"/>
      <c r="G47" s="342"/>
      <c r="H47" s="342"/>
      <c r="I47" s="342"/>
      <c r="J47" s="342"/>
      <c r="K47" s="343"/>
      <c r="L47" s="344"/>
    </row>
    <row r="48" spans="1:12" s="1" customFormat="1" x14ac:dyDescent="0.2">
      <c r="C48" s="340"/>
      <c r="D48" s="340"/>
      <c r="E48" s="341"/>
      <c r="F48" s="341"/>
      <c r="G48" s="342"/>
      <c r="H48" s="342"/>
      <c r="I48" s="342"/>
      <c r="J48" s="342"/>
      <c r="K48" s="343"/>
      <c r="L48" s="344"/>
    </row>
    <row r="49" spans="3:12" s="1" customFormat="1" x14ac:dyDescent="0.2">
      <c r="C49" s="340"/>
      <c r="D49" s="340"/>
      <c r="E49" s="341"/>
      <c r="F49" s="341"/>
      <c r="G49" s="342"/>
      <c r="H49" s="342"/>
      <c r="I49" s="342"/>
      <c r="J49" s="342"/>
      <c r="K49" s="343"/>
      <c r="L49" s="344"/>
    </row>
    <row r="50" spans="3:12" s="1" customFormat="1" x14ac:dyDescent="0.2">
      <c r="C50" s="340"/>
      <c r="D50" s="340"/>
      <c r="E50" s="341"/>
      <c r="F50" s="341"/>
      <c r="G50" s="342"/>
      <c r="H50" s="342"/>
      <c r="I50" s="342"/>
      <c r="J50" s="342"/>
      <c r="K50" s="343"/>
      <c r="L50" s="344"/>
    </row>
    <row r="51" spans="3:12" s="1" customFormat="1" x14ac:dyDescent="0.2">
      <c r="C51" s="340"/>
      <c r="D51" s="340"/>
      <c r="E51" s="341"/>
      <c r="F51" s="341"/>
      <c r="G51" s="342"/>
      <c r="H51" s="342"/>
      <c r="I51" s="342"/>
      <c r="J51" s="342"/>
      <c r="K51" s="343"/>
      <c r="L51" s="344"/>
    </row>
    <row r="52" spans="3:12" s="1" customFormat="1" x14ac:dyDescent="0.2">
      <c r="C52" s="340"/>
      <c r="D52" s="340"/>
      <c r="E52" s="341"/>
      <c r="F52" s="341"/>
      <c r="G52" s="342"/>
      <c r="H52" s="342"/>
      <c r="I52" s="342"/>
      <c r="J52" s="342"/>
      <c r="K52" s="343"/>
      <c r="L52" s="344"/>
    </row>
    <row r="53" spans="3:12" s="1" customFormat="1" x14ac:dyDescent="0.2">
      <c r="C53" s="340"/>
      <c r="D53" s="340"/>
      <c r="E53" s="341"/>
      <c r="F53" s="341"/>
      <c r="G53" s="342"/>
      <c r="H53" s="342"/>
      <c r="I53" s="342"/>
      <c r="J53" s="342"/>
      <c r="K53" s="343"/>
      <c r="L53" s="344"/>
    </row>
    <row r="54" spans="3:12" s="1" customFormat="1" x14ac:dyDescent="0.2">
      <c r="C54" s="340"/>
      <c r="D54" s="340"/>
      <c r="E54" s="341"/>
      <c r="F54" s="341"/>
      <c r="G54" s="342"/>
      <c r="H54" s="342"/>
      <c r="I54" s="342"/>
      <c r="J54" s="342"/>
      <c r="K54" s="343"/>
      <c r="L54" s="344"/>
    </row>
    <row r="55" spans="3:12" s="1" customFormat="1" x14ac:dyDescent="0.2">
      <c r="C55" s="340"/>
      <c r="D55" s="340"/>
      <c r="E55" s="341"/>
      <c r="F55" s="341"/>
      <c r="G55" s="342"/>
      <c r="H55" s="342"/>
      <c r="I55" s="342"/>
      <c r="J55" s="342"/>
      <c r="K55" s="343"/>
      <c r="L55" s="344"/>
    </row>
    <row r="56" spans="3:12" s="1" customFormat="1" x14ac:dyDescent="0.2">
      <c r="C56" s="340"/>
      <c r="D56" s="340"/>
      <c r="E56" s="341"/>
      <c r="F56" s="341"/>
      <c r="G56" s="342"/>
      <c r="H56" s="342"/>
      <c r="I56" s="342"/>
      <c r="J56" s="342"/>
      <c r="K56" s="343"/>
      <c r="L56" s="344"/>
    </row>
    <row r="57" spans="3:12" s="1" customFormat="1" x14ac:dyDescent="0.2">
      <c r="C57" s="340"/>
      <c r="D57" s="340"/>
      <c r="E57" s="341"/>
      <c r="F57" s="341"/>
      <c r="G57" s="342"/>
      <c r="H57" s="342"/>
      <c r="I57" s="342"/>
      <c r="J57" s="342"/>
      <c r="K57" s="343"/>
      <c r="L57" s="344"/>
    </row>
    <row r="58" spans="3:12" s="1" customFormat="1" x14ac:dyDescent="0.2">
      <c r="C58" s="340"/>
      <c r="D58" s="340"/>
      <c r="E58" s="341"/>
      <c r="F58" s="341"/>
      <c r="G58" s="342"/>
      <c r="H58" s="342"/>
      <c r="I58" s="342"/>
      <c r="J58" s="342"/>
      <c r="K58" s="343"/>
      <c r="L58" s="344"/>
    </row>
    <row r="59" spans="3:12" s="1" customFormat="1" x14ac:dyDescent="0.2">
      <c r="C59" s="340"/>
      <c r="D59" s="340"/>
      <c r="E59" s="341"/>
      <c r="F59" s="341"/>
      <c r="G59" s="342"/>
      <c r="H59" s="342"/>
      <c r="I59" s="342"/>
      <c r="J59" s="342"/>
      <c r="K59" s="343"/>
      <c r="L59" s="344"/>
    </row>
    <row r="60" spans="3:12" s="1" customFormat="1" x14ac:dyDescent="0.2">
      <c r="C60" s="340"/>
      <c r="D60" s="340"/>
      <c r="E60" s="341"/>
      <c r="F60" s="341"/>
      <c r="G60" s="342"/>
      <c r="H60" s="342"/>
      <c r="I60" s="342"/>
      <c r="J60" s="342"/>
      <c r="K60" s="343"/>
      <c r="L60" s="344"/>
    </row>
    <row r="61" spans="3:12" s="1" customFormat="1" x14ac:dyDescent="0.2">
      <c r="C61" s="340"/>
      <c r="D61" s="340"/>
      <c r="E61" s="341"/>
      <c r="F61" s="341"/>
      <c r="G61" s="342"/>
      <c r="H61" s="342"/>
      <c r="I61" s="342"/>
      <c r="J61" s="342"/>
      <c r="K61" s="343"/>
      <c r="L61" s="344"/>
    </row>
    <row r="62" spans="3:12" s="1" customFormat="1" x14ac:dyDescent="0.2">
      <c r="C62" s="340"/>
      <c r="D62" s="340"/>
      <c r="E62" s="341"/>
      <c r="F62" s="341"/>
      <c r="G62" s="342"/>
      <c r="H62" s="342"/>
      <c r="I62" s="342"/>
      <c r="J62" s="342"/>
      <c r="K62" s="343"/>
      <c r="L62" s="344"/>
    </row>
    <row r="63" spans="3:12" s="1" customFormat="1" x14ac:dyDescent="0.2">
      <c r="C63" s="340"/>
      <c r="D63" s="340"/>
      <c r="E63" s="341"/>
      <c r="F63" s="341"/>
      <c r="G63" s="342"/>
      <c r="H63" s="342"/>
      <c r="I63" s="342"/>
      <c r="J63" s="342"/>
      <c r="K63" s="343"/>
      <c r="L63" s="344"/>
    </row>
    <row r="64" spans="3:12" s="1" customFormat="1" x14ac:dyDescent="0.2">
      <c r="C64" s="340"/>
      <c r="D64" s="340"/>
      <c r="E64" s="341"/>
      <c r="F64" s="341"/>
      <c r="G64" s="342"/>
      <c r="H64" s="342"/>
      <c r="I64" s="342"/>
      <c r="J64" s="342"/>
      <c r="K64" s="343"/>
      <c r="L64" s="344"/>
    </row>
    <row r="65" spans="3:12" s="1" customFormat="1" x14ac:dyDescent="0.2">
      <c r="C65" s="340"/>
      <c r="D65" s="340"/>
      <c r="E65" s="341"/>
      <c r="F65" s="341"/>
      <c r="G65" s="342"/>
      <c r="H65" s="342"/>
      <c r="I65" s="342"/>
      <c r="J65" s="342"/>
      <c r="K65" s="343"/>
      <c r="L65" s="344"/>
    </row>
    <row r="66" spans="3:12" s="1" customFormat="1" x14ac:dyDescent="0.2">
      <c r="C66" s="340"/>
      <c r="D66" s="340"/>
      <c r="E66" s="341"/>
      <c r="F66" s="341"/>
      <c r="G66" s="342"/>
      <c r="H66" s="342"/>
      <c r="I66" s="342"/>
      <c r="J66" s="342"/>
      <c r="K66" s="343"/>
      <c r="L66" s="344"/>
    </row>
    <row r="67" spans="3:12" s="1" customFormat="1" x14ac:dyDescent="0.2">
      <c r="C67" s="340"/>
      <c r="D67" s="340"/>
      <c r="E67" s="341"/>
      <c r="F67" s="341"/>
      <c r="G67" s="342"/>
      <c r="H67" s="342"/>
      <c r="I67" s="342"/>
      <c r="J67" s="342"/>
      <c r="K67" s="343"/>
      <c r="L67" s="344"/>
    </row>
    <row r="68" spans="3:12" s="1" customFormat="1" x14ac:dyDescent="0.2">
      <c r="C68" s="340"/>
      <c r="D68" s="340"/>
      <c r="E68" s="341"/>
      <c r="F68" s="341"/>
      <c r="G68" s="342"/>
      <c r="H68" s="342"/>
      <c r="I68" s="342"/>
      <c r="J68" s="342"/>
      <c r="K68" s="343"/>
      <c r="L68" s="344"/>
    </row>
    <row r="69" spans="3:12" s="1" customFormat="1" x14ac:dyDescent="0.2">
      <c r="C69" s="340"/>
      <c r="D69" s="340"/>
      <c r="E69" s="341"/>
      <c r="F69" s="341"/>
      <c r="G69" s="342"/>
      <c r="H69" s="342"/>
      <c r="I69" s="342"/>
      <c r="J69" s="342"/>
      <c r="K69" s="343"/>
      <c r="L69" s="344"/>
    </row>
    <row r="70" spans="3:12" s="1" customFormat="1" x14ac:dyDescent="0.2">
      <c r="C70" s="340"/>
      <c r="D70" s="340"/>
      <c r="E70" s="341"/>
      <c r="F70" s="341"/>
      <c r="G70" s="342"/>
      <c r="H70" s="342"/>
      <c r="I70" s="342"/>
      <c r="J70" s="342"/>
      <c r="K70" s="343"/>
      <c r="L70" s="344"/>
    </row>
    <row r="71" spans="3:12" s="1" customFormat="1" x14ac:dyDescent="0.2">
      <c r="C71" s="340"/>
      <c r="D71" s="340"/>
      <c r="E71" s="341"/>
      <c r="F71" s="341"/>
      <c r="G71" s="342"/>
      <c r="H71" s="342"/>
      <c r="I71" s="342"/>
      <c r="J71" s="342"/>
      <c r="K71" s="343"/>
      <c r="L71" s="344"/>
    </row>
    <row r="72" spans="3:12" s="1" customFormat="1" x14ac:dyDescent="0.2">
      <c r="C72" s="340"/>
      <c r="D72" s="340"/>
      <c r="E72" s="341"/>
      <c r="F72" s="341"/>
      <c r="G72" s="342"/>
      <c r="H72" s="342"/>
      <c r="I72" s="342"/>
      <c r="J72" s="342"/>
      <c r="K72" s="343"/>
      <c r="L72" s="344"/>
    </row>
    <row r="73" spans="3:12" s="1" customFormat="1" x14ac:dyDescent="0.2">
      <c r="C73" s="340"/>
      <c r="D73" s="340"/>
      <c r="E73" s="341"/>
      <c r="F73" s="341"/>
      <c r="G73" s="342"/>
      <c r="H73" s="342"/>
      <c r="I73" s="342"/>
      <c r="J73" s="342"/>
      <c r="K73" s="343"/>
      <c r="L73" s="344"/>
    </row>
    <row r="74" spans="3:12" s="1" customFormat="1" x14ac:dyDescent="0.2">
      <c r="C74" s="340"/>
      <c r="D74" s="340"/>
      <c r="E74" s="341"/>
      <c r="F74" s="341"/>
      <c r="G74" s="342"/>
      <c r="H74" s="342"/>
      <c r="I74" s="342"/>
      <c r="J74" s="342"/>
      <c r="K74" s="343"/>
      <c r="L74" s="344"/>
    </row>
    <row r="75" spans="3:12" s="1" customFormat="1" x14ac:dyDescent="0.2">
      <c r="C75" s="340"/>
      <c r="D75" s="340"/>
      <c r="E75" s="341"/>
      <c r="F75" s="341"/>
      <c r="G75" s="342"/>
      <c r="H75" s="342"/>
      <c r="I75" s="342"/>
      <c r="J75" s="342"/>
      <c r="K75" s="343"/>
      <c r="L75" s="344"/>
    </row>
    <row r="76" spans="3:12" s="1" customFormat="1" x14ac:dyDescent="0.2">
      <c r="C76" s="340"/>
      <c r="D76" s="340"/>
      <c r="E76" s="341"/>
      <c r="F76" s="341"/>
      <c r="G76" s="342"/>
      <c r="H76" s="342"/>
      <c r="I76" s="342"/>
      <c r="J76" s="342"/>
      <c r="K76" s="343"/>
      <c r="L76" s="344"/>
    </row>
    <row r="77" spans="3:12" s="1" customFormat="1" x14ac:dyDescent="0.2">
      <c r="C77" s="340"/>
      <c r="D77" s="340"/>
      <c r="E77" s="341"/>
      <c r="F77" s="341"/>
      <c r="G77" s="342"/>
      <c r="H77" s="342"/>
      <c r="I77" s="342"/>
      <c r="J77" s="342"/>
      <c r="K77" s="343"/>
      <c r="L77" s="344"/>
    </row>
    <row r="78" spans="3:12" s="1" customFormat="1" x14ac:dyDescent="0.2">
      <c r="C78" s="340"/>
      <c r="D78" s="340"/>
      <c r="E78" s="341"/>
      <c r="F78" s="341"/>
      <c r="G78" s="342"/>
      <c r="H78" s="342"/>
      <c r="I78" s="342"/>
      <c r="J78" s="342"/>
      <c r="K78" s="343"/>
      <c r="L78" s="344"/>
    </row>
    <row r="79" spans="3:12" s="1" customFormat="1" x14ac:dyDescent="0.2">
      <c r="C79" s="340"/>
      <c r="D79" s="340"/>
      <c r="E79" s="341"/>
      <c r="F79" s="341"/>
      <c r="G79" s="342"/>
      <c r="H79" s="342"/>
      <c r="I79" s="342"/>
      <c r="J79" s="342"/>
      <c r="K79" s="343"/>
      <c r="L79" s="344"/>
    </row>
    <row r="80" spans="3:12" s="1" customFormat="1" x14ac:dyDescent="0.2">
      <c r="C80" s="340"/>
      <c r="D80" s="340"/>
      <c r="E80" s="341"/>
      <c r="F80" s="341"/>
      <c r="G80" s="342"/>
      <c r="H80" s="342"/>
      <c r="I80" s="342"/>
      <c r="J80" s="342"/>
      <c r="K80" s="343"/>
      <c r="L80" s="344"/>
    </row>
    <row r="81" spans="3:12" s="1" customFormat="1" x14ac:dyDescent="0.2">
      <c r="C81" s="340"/>
      <c r="D81" s="340"/>
      <c r="E81" s="341"/>
      <c r="F81" s="341"/>
      <c r="G81" s="342"/>
      <c r="H81" s="342"/>
      <c r="I81" s="342"/>
      <c r="J81" s="342"/>
      <c r="K81" s="343"/>
      <c r="L81" s="344"/>
    </row>
    <row r="82" spans="3:12" s="1" customFormat="1" x14ac:dyDescent="0.2">
      <c r="C82" s="340"/>
      <c r="D82" s="340"/>
      <c r="E82" s="341"/>
      <c r="F82" s="341"/>
      <c r="G82" s="342"/>
      <c r="H82" s="342"/>
      <c r="I82" s="342"/>
      <c r="J82" s="342"/>
      <c r="K82" s="343"/>
      <c r="L82" s="344"/>
    </row>
    <row r="83" spans="3:12" s="1" customFormat="1" x14ac:dyDescent="0.2">
      <c r="C83" s="340"/>
      <c r="D83" s="340"/>
      <c r="E83" s="341"/>
      <c r="F83" s="341"/>
      <c r="G83" s="342"/>
      <c r="H83" s="342"/>
      <c r="I83" s="342"/>
      <c r="J83" s="342"/>
      <c r="K83" s="343"/>
      <c r="L83" s="344"/>
    </row>
    <row r="84" spans="3:12" s="1" customFormat="1" x14ac:dyDescent="0.2">
      <c r="C84" s="340"/>
      <c r="D84" s="340"/>
      <c r="E84" s="341"/>
      <c r="F84" s="341"/>
      <c r="G84" s="342"/>
      <c r="H84" s="342"/>
      <c r="I84" s="342"/>
      <c r="J84" s="342"/>
      <c r="K84" s="343"/>
      <c r="L84" s="344"/>
    </row>
    <row r="85" spans="3:12" s="1" customFormat="1" x14ac:dyDescent="0.2">
      <c r="C85" s="340"/>
      <c r="D85" s="340"/>
      <c r="E85" s="341"/>
      <c r="F85" s="341"/>
      <c r="G85" s="342"/>
      <c r="H85" s="342"/>
      <c r="I85" s="342"/>
      <c r="J85" s="342"/>
      <c r="K85" s="343"/>
      <c r="L85" s="344"/>
    </row>
    <row r="86" spans="3:12" s="1" customFormat="1" x14ac:dyDescent="0.2">
      <c r="C86" s="340"/>
      <c r="D86" s="340"/>
      <c r="E86" s="341"/>
      <c r="F86" s="341"/>
      <c r="G86" s="342"/>
      <c r="H86" s="342"/>
      <c r="I86" s="342"/>
      <c r="J86" s="342"/>
      <c r="K86" s="343"/>
      <c r="L86" s="344"/>
    </row>
    <row r="87" spans="3:12" s="1" customFormat="1" x14ac:dyDescent="0.2">
      <c r="C87" s="340"/>
      <c r="D87" s="340"/>
      <c r="E87" s="341"/>
      <c r="F87" s="341"/>
      <c r="G87" s="342"/>
      <c r="H87" s="342"/>
      <c r="I87" s="342"/>
      <c r="J87" s="342"/>
      <c r="K87" s="343"/>
      <c r="L87" s="344"/>
    </row>
    <row r="88" spans="3:12" s="1" customFormat="1" x14ac:dyDescent="0.2">
      <c r="C88" s="340"/>
      <c r="D88" s="340"/>
      <c r="E88" s="341"/>
      <c r="F88" s="341"/>
      <c r="G88" s="342"/>
      <c r="H88" s="342"/>
      <c r="I88" s="342"/>
      <c r="J88" s="342"/>
      <c r="K88" s="343"/>
      <c r="L88" s="344"/>
    </row>
    <row r="89" spans="3:12" s="1" customFormat="1" x14ac:dyDescent="0.2">
      <c r="C89" s="340"/>
      <c r="D89" s="340"/>
      <c r="E89" s="341"/>
      <c r="F89" s="341"/>
      <c r="G89" s="342"/>
      <c r="H89" s="342"/>
      <c r="I89" s="342"/>
      <c r="J89" s="342"/>
      <c r="K89" s="343"/>
      <c r="L89" s="344"/>
    </row>
    <row r="90" spans="3:12" s="1" customFormat="1" x14ac:dyDescent="0.2">
      <c r="C90" s="340"/>
      <c r="D90" s="340"/>
      <c r="E90" s="341"/>
      <c r="F90" s="341"/>
      <c r="G90" s="342"/>
      <c r="H90" s="342"/>
      <c r="I90" s="342"/>
      <c r="J90" s="342"/>
      <c r="K90" s="343"/>
      <c r="L90" s="344"/>
    </row>
    <row r="91" spans="3:12" s="1" customFormat="1" x14ac:dyDescent="0.2">
      <c r="C91" s="340"/>
      <c r="D91" s="340"/>
      <c r="E91" s="341"/>
      <c r="F91" s="341"/>
      <c r="G91" s="342"/>
      <c r="H91" s="342"/>
      <c r="I91" s="342"/>
      <c r="J91" s="342"/>
      <c r="K91" s="343"/>
      <c r="L91" s="344"/>
    </row>
    <row r="92" spans="3:12" s="1" customFormat="1" x14ac:dyDescent="0.2">
      <c r="C92" s="340"/>
      <c r="D92" s="340"/>
      <c r="E92" s="341"/>
      <c r="F92" s="341"/>
      <c r="G92" s="342"/>
      <c r="H92" s="342"/>
      <c r="I92" s="342"/>
      <c r="J92" s="342"/>
      <c r="K92" s="343"/>
      <c r="L92" s="344"/>
    </row>
    <row r="93" spans="3:12" s="1" customFormat="1" x14ac:dyDescent="0.2">
      <c r="C93" s="340"/>
      <c r="D93" s="340"/>
      <c r="E93" s="341"/>
      <c r="F93" s="341"/>
      <c r="G93" s="342"/>
      <c r="H93" s="342"/>
      <c r="I93" s="342"/>
      <c r="J93" s="342"/>
      <c r="K93" s="343"/>
      <c r="L93" s="344"/>
    </row>
    <row r="94" spans="3:12" s="1" customFormat="1" x14ac:dyDescent="0.2">
      <c r="C94" s="340"/>
      <c r="D94" s="340"/>
      <c r="E94" s="341"/>
      <c r="F94" s="341"/>
      <c r="G94" s="342"/>
      <c r="H94" s="342"/>
      <c r="I94" s="342"/>
      <c r="J94" s="342"/>
      <c r="K94" s="343"/>
      <c r="L94" s="344"/>
    </row>
    <row r="95" spans="3:12" s="1" customFormat="1" x14ac:dyDescent="0.2">
      <c r="C95" s="340"/>
      <c r="D95" s="340"/>
      <c r="E95" s="341"/>
      <c r="F95" s="341"/>
      <c r="G95" s="342"/>
      <c r="H95" s="342"/>
      <c r="I95" s="342"/>
      <c r="J95" s="342"/>
      <c r="K95" s="343"/>
      <c r="L95" s="344"/>
    </row>
    <row r="96" spans="3:12" s="1" customFormat="1" x14ac:dyDescent="0.2">
      <c r="C96" s="340"/>
      <c r="D96" s="340"/>
      <c r="E96" s="341"/>
      <c r="F96" s="341"/>
      <c r="G96" s="342"/>
      <c r="H96" s="342"/>
      <c r="I96" s="342"/>
      <c r="J96" s="342"/>
      <c r="K96" s="343"/>
      <c r="L96" s="344"/>
    </row>
    <row r="97" spans="3:12" s="1" customFormat="1" x14ac:dyDescent="0.2">
      <c r="C97" s="340"/>
      <c r="D97" s="340"/>
      <c r="E97" s="341"/>
      <c r="F97" s="341"/>
      <c r="G97" s="342"/>
      <c r="H97" s="342"/>
      <c r="I97" s="342"/>
      <c r="J97" s="342"/>
      <c r="K97" s="343"/>
      <c r="L97" s="344"/>
    </row>
    <row r="98" spans="3:12" s="1" customFormat="1" x14ac:dyDescent="0.2">
      <c r="C98" s="340"/>
      <c r="D98" s="340"/>
      <c r="E98" s="341"/>
      <c r="F98" s="341"/>
      <c r="G98" s="342"/>
      <c r="H98" s="342"/>
      <c r="I98" s="342"/>
      <c r="J98" s="342"/>
      <c r="K98" s="343"/>
      <c r="L98" s="344"/>
    </row>
    <row r="99" spans="3:12" s="1" customFormat="1" x14ac:dyDescent="0.2">
      <c r="C99" s="340"/>
      <c r="D99" s="340"/>
      <c r="E99" s="341"/>
      <c r="F99" s="341"/>
      <c r="G99" s="342"/>
      <c r="H99" s="342"/>
      <c r="I99" s="342"/>
      <c r="J99" s="342"/>
      <c r="K99" s="343"/>
      <c r="L99" s="344"/>
    </row>
    <row r="100" spans="3:12" s="1" customFormat="1" x14ac:dyDescent="0.2">
      <c r="C100" s="340"/>
      <c r="D100" s="340"/>
      <c r="E100" s="341"/>
      <c r="F100" s="341"/>
      <c r="G100" s="342"/>
      <c r="H100" s="342"/>
      <c r="I100" s="342"/>
      <c r="J100" s="342"/>
      <c r="K100" s="343"/>
      <c r="L100" s="344"/>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Z100"/>
  <sheetViews>
    <sheetView zoomScale="90" workbookViewId="0">
      <selection activeCell="D10" sqref="D10"/>
    </sheetView>
  </sheetViews>
  <sheetFormatPr defaultColWidth="9.140625" defaultRowHeight="12.75" x14ac:dyDescent="0.2"/>
  <cols>
    <col min="1" max="1" width="8" style="5" customWidth="1"/>
    <col min="2" max="2" width="45.7109375" style="5" customWidth="1"/>
    <col min="3" max="3" width="6.7109375" style="200" customWidth="1"/>
    <col min="4" max="4" width="10.42578125" style="189" customWidth="1"/>
    <col min="5" max="5" width="12.140625" style="189" customWidth="1"/>
    <col min="6" max="6" width="29.28515625" style="187" customWidth="1"/>
    <col min="7" max="7" width="55.42578125" style="200" customWidth="1"/>
    <col min="8" max="26" width="9.140625" style="1"/>
    <col min="27" max="16384" width="9.140625" style="5"/>
  </cols>
  <sheetData>
    <row r="1" spans="1:13" s="392" customFormat="1" ht="12.75" customHeight="1" x14ac:dyDescent="0.2">
      <c r="A1" s="580" t="s">
        <v>121</v>
      </c>
      <c r="B1" s="580"/>
      <c r="C1" s="371"/>
      <c r="D1" s="371"/>
      <c r="E1" s="371"/>
      <c r="F1" s="391"/>
      <c r="G1" s="375"/>
      <c r="H1" s="391"/>
      <c r="I1" s="391"/>
      <c r="J1" s="391"/>
    </row>
    <row r="2" spans="1:13" s="394" customFormat="1" ht="18.75" thickBot="1" x14ac:dyDescent="0.25">
      <c r="A2" s="583" t="s">
        <v>49</v>
      </c>
      <c r="B2" s="583"/>
      <c r="C2" s="583"/>
      <c r="D2" s="583"/>
      <c r="E2" s="583"/>
      <c r="F2" s="583"/>
      <c r="G2" s="583"/>
      <c r="H2" s="393"/>
      <c r="I2" s="393"/>
      <c r="J2" s="393"/>
      <c r="K2" s="393"/>
      <c r="L2" s="393"/>
      <c r="M2" s="393"/>
    </row>
    <row r="3" spans="1:13" s="1" customFormat="1" ht="126" customHeight="1" thickBot="1" x14ac:dyDescent="0.25">
      <c r="A3" s="584" t="s">
        <v>187</v>
      </c>
      <c r="B3" s="585"/>
      <c r="C3" s="585"/>
      <c r="D3" s="585"/>
      <c r="E3" s="585"/>
      <c r="F3" s="585"/>
      <c r="G3" s="586"/>
    </row>
    <row r="4" spans="1:13" s="1" customFormat="1" ht="3.75" customHeight="1" thickBot="1" x14ac:dyDescent="0.25">
      <c r="B4" s="376"/>
      <c r="C4" s="402"/>
      <c r="D4" s="343"/>
      <c r="E4" s="343"/>
      <c r="F4" s="341"/>
      <c r="G4" s="396"/>
    </row>
    <row r="5" spans="1:13" s="395" customFormat="1" ht="26.25" thickBot="1" x14ac:dyDescent="0.25">
      <c r="A5" s="377" t="s">
        <v>153</v>
      </c>
      <c r="B5" s="403" t="s">
        <v>161</v>
      </c>
      <c r="C5" s="404" t="s">
        <v>61</v>
      </c>
      <c r="D5" s="279" t="s">
        <v>62</v>
      </c>
      <c r="E5" s="279" t="s">
        <v>63</v>
      </c>
      <c r="F5" s="281" t="s">
        <v>64</v>
      </c>
      <c r="G5" s="278" t="s">
        <v>65</v>
      </c>
    </row>
    <row r="6" spans="1:13" s="337" customFormat="1" ht="15.75" thickBot="1" x14ac:dyDescent="0.25">
      <c r="A6" s="587" t="s">
        <v>54</v>
      </c>
      <c r="B6" s="588"/>
      <c r="C6" s="588"/>
      <c r="D6" s="588"/>
      <c r="E6" s="588"/>
      <c r="F6" s="588"/>
      <c r="G6" s="589"/>
    </row>
    <row r="7" spans="1:13" s="1" customFormat="1" ht="13.5" thickBot="1" x14ac:dyDescent="0.25">
      <c r="A7" s="405" t="s">
        <v>165</v>
      </c>
      <c r="B7" s="385" t="s">
        <v>162</v>
      </c>
      <c r="C7" s="406">
        <v>2</v>
      </c>
      <c r="D7" s="389">
        <v>70000</v>
      </c>
      <c r="E7" s="389">
        <f>C7*D7</f>
        <v>140000</v>
      </c>
      <c r="F7" s="407" t="s">
        <v>180</v>
      </c>
      <c r="G7" s="390" t="s">
        <v>103</v>
      </c>
    </row>
    <row r="8" spans="1:13" x14ac:dyDescent="0.2">
      <c r="A8" s="160"/>
      <c r="B8" s="139"/>
      <c r="C8" s="107"/>
      <c r="D8" s="101"/>
      <c r="E8" s="351">
        <f t="shared" ref="E8:E13" si="0">C8*D8</f>
        <v>0</v>
      </c>
      <c r="F8" s="108"/>
      <c r="G8" s="102"/>
    </row>
    <row r="9" spans="1:13" x14ac:dyDescent="0.2">
      <c r="A9" s="160"/>
      <c r="B9" s="140"/>
      <c r="C9" s="109"/>
      <c r="D9" s="110"/>
      <c r="E9" s="400">
        <f t="shared" si="0"/>
        <v>0</v>
      </c>
      <c r="F9" s="104"/>
      <c r="G9" s="105"/>
    </row>
    <row r="10" spans="1:13" x14ac:dyDescent="0.2">
      <c r="A10" s="160"/>
      <c r="B10" s="140"/>
      <c r="C10" s="109"/>
      <c r="D10" s="110"/>
      <c r="E10" s="400">
        <f t="shared" si="0"/>
        <v>0</v>
      </c>
      <c r="F10" s="104"/>
      <c r="G10" s="105"/>
    </row>
    <row r="11" spans="1:13" x14ac:dyDescent="0.2">
      <c r="A11" s="160"/>
      <c r="B11" s="140"/>
      <c r="C11" s="109"/>
      <c r="D11" s="110"/>
      <c r="E11" s="400">
        <f t="shared" si="0"/>
        <v>0</v>
      </c>
      <c r="F11" s="104"/>
      <c r="G11" s="105"/>
    </row>
    <row r="12" spans="1:13" x14ac:dyDescent="0.2">
      <c r="A12" s="160"/>
      <c r="B12" s="140"/>
      <c r="C12" s="109"/>
      <c r="D12" s="110"/>
      <c r="E12" s="400">
        <f t="shared" si="0"/>
        <v>0</v>
      </c>
      <c r="F12" s="104"/>
      <c r="G12" s="105"/>
    </row>
    <row r="13" spans="1:13" ht="13.5" thickBot="1" x14ac:dyDescent="0.25">
      <c r="A13" s="161"/>
      <c r="B13" s="142"/>
      <c r="C13" s="150"/>
      <c r="D13" s="151"/>
      <c r="E13" s="401">
        <f t="shared" si="0"/>
        <v>0</v>
      </c>
      <c r="F13" s="152"/>
      <c r="G13" s="146"/>
    </row>
    <row r="14" spans="1:13" s="1" customFormat="1" ht="13.5" thickBot="1" x14ac:dyDescent="0.25">
      <c r="A14" s="345"/>
      <c r="B14" s="346" t="s">
        <v>58</v>
      </c>
      <c r="C14" s="397"/>
      <c r="D14" s="195"/>
      <c r="E14" s="195">
        <f>ROUND(SUM(E8:E13),0)</f>
        <v>0</v>
      </c>
      <c r="F14" s="398"/>
      <c r="G14" s="399"/>
    </row>
    <row r="15" spans="1:13" s="337" customFormat="1" ht="15.75" thickBot="1" x14ac:dyDescent="0.25">
      <c r="A15" s="587" t="s">
        <v>57</v>
      </c>
      <c r="B15" s="588"/>
      <c r="C15" s="588"/>
      <c r="D15" s="588"/>
      <c r="E15" s="588"/>
      <c r="F15" s="588"/>
      <c r="G15" s="589"/>
    </row>
    <row r="16" spans="1:13" x14ac:dyDescent="0.2">
      <c r="A16" s="162"/>
      <c r="B16" s="139"/>
      <c r="C16" s="107"/>
      <c r="D16" s="101"/>
      <c r="E16" s="351">
        <f t="shared" ref="E16:E21" si="1">C16*D16</f>
        <v>0</v>
      </c>
      <c r="F16" s="100"/>
      <c r="G16" s="102"/>
    </row>
    <row r="17" spans="1:7" x14ac:dyDescent="0.2">
      <c r="A17" s="160"/>
      <c r="B17" s="139"/>
      <c r="C17" s="107"/>
      <c r="D17" s="101"/>
      <c r="E17" s="351">
        <f t="shared" si="1"/>
        <v>0</v>
      </c>
      <c r="F17" s="100"/>
      <c r="G17" s="102"/>
    </row>
    <row r="18" spans="1:7" x14ac:dyDescent="0.2">
      <c r="A18" s="160"/>
      <c r="B18" s="140"/>
      <c r="C18" s="109"/>
      <c r="D18" s="110"/>
      <c r="E18" s="400">
        <f t="shared" si="1"/>
        <v>0</v>
      </c>
      <c r="F18" s="104"/>
      <c r="G18" s="105"/>
    </row>
    <row r="19" spans="1:7" x14ac:dyDescent="0.2">
      <c r="A19" s="160"/>
      <c r="B19" s="140"/>
      <c r="C19" s="109"/>
      <c r="D19" s="110"/>
      <c r="E19" s="400">
        <f t="shared" si="1"/>
        <v>0</v>
      </c>
      <c r="F19" s="104"/>
      <c r="G19" s="105"/>
    </row>
    <row r="20" spans="1:7" x14ac:dyDescent="0.2">
      <c r="A20" s="160"/>
      <c r="B20" s="140"/>
      <c r="C20" s="109"/>
      <c r="D20" s="110"/>
      <c r="E20" s="400">
        <f t="shared" si="1"/>
        <v>0</v>
      </c>
      <c r="F20" s="104"/>
      <c r="G20" s="105"/>
    </row>
    <row r="21" spans="1:7" ht="12.75" customHeight="1" thickBot="1" x14ac:dyDescent="0.25">
      <c r="A21" s="161"/>
      <c r="B21" s="142"/>
      <c r="C21" s="150"/>
      <c r="D21" s="151"/>
      <c r="E21" s="401">
        <f t="shared" si="1"/>
        <v>0</v>
      </c>
      <c r="F21" s="152"/>
      <c r="G21" s="146"/>
    </row>
    <row r="22" spans="1:7" s="1" customFormat="1" ht="13.5" thickBot="1" x14ac:dyDescent="0.25">
      <c r="A22" s="345"/>
      <c r="B22" s="346" t="s">
        <v>59</v>
      </c>
      <c r="C22" s="397"/>
      <c r="D22" s="195"/>
      <c r="E22" s="195">
        <f>ROUND(SUM(E16:E21),0)</f>
        <v>0</v>
      </c>
      <c r="F22" s="398"/>
      <c r="G22" s="399"/>
    </row>
    <row r="23" spans="1:7" s="337" customFormat="1" ht="15.75" thickBot="1" x14ac:dyDescent="0.25">
      <c r="A23" s="587" t="s">
        <v>55</v>
      </c>
      <c r="B23" s="588"/>
      <c r="C23" s="588"/>
      <c r="D23" s="588"/>
      <c r="E23" s="588"/>
      <c r="F23" s="588"/>
      <c r="G23" s="589"/>
    </row>
    <row r="24" spans="1:7" x14ac:dyDescent="0.2">
      <c r="A24" s="162"/>
      <c r="B24" s="139"/>
      <c r="C24" s="107"/>
      <c r="D24" s="101"/>
      <c r="E24" s="351">
        <f t="shared" ref="E24:E29" si="2">C24*D24</f>
        <v>0</v>
      </c>
      <c r="F24" s="100"/>
      <c r="G24" s="102"/>
    </row>
    <row r="25" spans="1:7" x14ac:dyDescent="0.2">
      <c r="A25" s="160"/>
      <c r="B25" s="139"/>
      <c r="C25" s="107"/>
      <c r="D25" s="101"/>
      <c r="E25" s="351">
        <f t="shared" si="2"/>
        <v>0</v>
      </c>
      <c r="F25" s="100"/>
      <c r="G25" s="102"/>
    </row>
    <row r="26" spans="1:7" x14ac:dyDescent="0.2">
      <c r="A26" s="160"/>
      <c r="B26" s="140"/>
      <c r="C26" s="109"/>
      <c r="D26" s="110"/>
      <c r="E26" s="400">
        <f t="shared" si="2"/>
        <v>0</v>
      </c>
      <c r="F26" s="104"/>
      <c r="G26" s="105"/>
    </row>
    <row r="27" spans="1:7" x14ac:dyDescent="0.2">
      <c r="A27" s="160"/>
      <c r="B27" s="140"/>
      <c r="C27" s="109"/>
      <c r="D27" s="110"/>
      <c r="E27" s="400">
        <f t="shared" si="2"/>
        <v>0</v>
      </c>
      <c r="F27" s="104"/>
      <c r="G27" s="105"/>
    </row>
    <row r="28" spans="1:7" x14ac:dyDescent="0.2">
      <c r="A28" s="160"/>
      <c r="B28" s="140"/>
      <c r="C28" s="109"/>
      <c r="D28" s="110"/>
      <c r="E28" s="400">
        <f t="shared" si="2"/>
        <v>0</v>
      </c>
      <c r="F28" s="104"/>
      <c r="G28" s="105"/>
    </row>
    <row r="29" spans="1:7" ht="13.5" thickBot="1" x14ac:dyDescent="0.25">
      <c r="A29" s="161"/>
      <c r="B29" s="142"/>
      <c r="C29" s="150"/>
      <c r="D29" s="151"/>
      <c r="E29" s="401">
        <f t="shared" si="2"/>
        <v>0</v>
      </c>
      <c r="F29" s="152"/>
      <c r="G29" s="146"/>
    </row>
    <row r="30" spans="1:7" s="1" customFormat="1" ht="13.5" thickBot="1" x14ac:dyDescent="0.25">
      <c r="A30" s="345"/>
      <c r="B30" s="346" t="s">
        <v>60</v>
      </c>
      <c r="C30" s="397"/>
      <c r="D30" s="195"/>
      <c r="E30" s="195">
        <f>ROUND(SUM(E24:E29),0)</f>
        <v>0</v>
      </c>
      <c r="F30" s="398"/>
      <c r="G30" s="399"/>
    </row>
    <row r="31" spans="1:7" s="1" customFormat="1" ht="13.5" thickBot="1" x14ac:dyDescent="0.25">
      <c r="A31" s="345"/>
      <c r="B31" s="346" t="s">
        <v>95</v>
      </c>
      <c r="C31" s="397"/>
      <c r="D31" s="195"/>
      <c r="E31" s="181">
        <f>ROUND(E14+E22+E30,0)</f>
        <v>0</v>
      </c>
      <c r="F31" s="398"/>
      <c r="G31" s="399"/>
    </row>
    <row r="32" spans="1:7" s="1" customFormat="1" ht="13.5" thickBot="1" x14ac:dyDescent="0.25">
      <c r="C32" s="396"/>
      <c r="D32" s="343"/>
      <c r="E32" s="343"/>
      <c r="F32" s="341"/>
      <c r="G32" s="396"/>
    </row>
    <row r="33" spans="1:7" ht="11.25" customHeight="1" x14ac:dyDescent="0.2">
      <c r="A33" s="573" t="s">
        <v>141</v>
      </c>
      <c r="B33" s="574"/>
      <c r="C33" s="574"/>
      <c r="D33" s="574"/>
      <c r="E33" s="574"/>
      <c r="F33" s="574"/>
      <c r="G33" s="575"/>
    </row>
    <row r="34" spans="1:7" ht="11.25" customHeight="1" thickBot="1" x14ac:dyDescent="0.25">
      <c r="A34" s="576"/>
      <c r="B34" s="577"/>
      <c r="C34" s="577"/>
      <c r="D34" s="577"/>
      <c r="E34" s="577"/>
      <c r="F34" s="577"/>
      <c r="G34" s="578"/>
    </row>
    <row r="35" spans="1:7" s="1" customFormat="1" x14ac:dyDescent="0.2">
      <c r="C35" s="396"/>
      <c r="D35" s="343"/>
      <c r="E35" s="343"/>
      <c r="F35" s="341"/>
      <c r="G35" s="396"/>
    </row>
    <row r="36" spans="1:7" s="1" customFormat="1" x14ac:dyDescent="0.2">
      <c r="C36" s="396"/>
      <c r="D36" s="343"/>
      <c r="E36" s="343"/>
      <c r="F36" s="341"/>
      <c r="G36" s="396"/>
    </row>
    <row r="37" spans="1:7" s="1" customFormat="1" x14ac:dyDescent="0.2">
      <c r="C37" s="396"/>
      <c r="D37" s="343"/>
      <c r="E37" s="343"/>
      <c r="F37" s="341"/>
      <c r="G37" s="396"/>
    </row>
    <row r="38" spans="1:7" s="1" customFormat="1" x14ac:dyDescent="0.2">
      <c r="C38" s="396"/>
      <c r="D38" s="343"/>
      <c r="E38" s="343"/>
      <c r="F38" s="341"/>
      <c r="G38" s="396"/>
    </row>
    <row r="39" spans="1:7" s="1" customFormat="1" x14ac:dyDescent="0.2">
      <c r="C39" s="396"/>
      <c r="D39" s="343"/>
      <c r="E39" s="343"/>
      <c r="F39" s="341"/>
      <c r="G39" s="396"/>
    </row>
    <row r="40" spans="1:7" s="1" customFormat="1" x14ac:dyDescent="0.2">
      <c r="C40" s="396"/>
      <c r="D40" s="343"/>
      <c r="E40" s="343"/>
      <c r="F40" s="341"/>
      <c r="G40" s="396"/>
    </row>
    <row r="41" spans="1:7" s="1" customFormat="1" x14ac:dyDescent="0.2">
      <c r="C41" s="396"/>
      <c r="D41" s="343"/>
      <c r="E41" s="343"/>
      <c r="F41" s="341"/>
      <c r="G41" s="396"/>
    </row>
    <row r="42" spans="1:7" s="1" customFormat="1" x14ac:dyDescent="0.2">
      <c r="C42" s="396"/>
      <c r="D42" s="343"/>
      <c r="E42" s="343"/>
      <c r="F42" s="341"/>
      <c r="G42" s="396"/>
    </row>
    <row r="43" spans="1:7" s="1" customFormat="1" x14ac:dyDescent="0.2">
      <c r="C43" s="396"/>
      <c r="D43" s="343"/>
      <c r="E43" s="343"/>
      <c r="F43" s="341"/>
      <c r="G43" s="396"/>
    </row>
    <row r="44" spans="1:7" s="1" customFormat="1" x14ac:dyDescent="0.2">
      <c r="C44" s="396"/>
      <c r="D44" s="343"/>
      <c r="E44" s="343"/>
      <c r="F44" s="341"/>
      <c r="G44" s="396"/>
    </row>
    <row r="45" spans="1:7" s="1" customFormat="1" x14ac:dyDescent="0.2">
      <c r="C45" s="396"/>
      <c r="D45" s="343"/>
      <c r="E45" s="343"/>
      <c r="F45" s="341"/>
      <c r="G45" s="396"/>
    </row>
    <row r="46" spans="1:7" s="1" customFormat="1" x14ac:dyDescent="0.2">
      <c r="C46" s="396"/>
      <c r="D46" s="343"/>
      <c r="E46" s="343"/>
      <c r="F46" s="341"/>
      <c r="G46" s="396"/>
    </row>
    <row r="47" spans="1:7" s="1" customFormat="1" x14ac:dyDescent="0.2">
      <c r="C47" s="396"/>
      <c r="D47" s="343"/>
      <c r="E47" s="343"/>
      <c r="F47" s="341"/>
      <c r="G47" s="396"/>
    </row>
    <row r="48" spans="1:7" s="1" customFormat="1" x14ac:dyDescent="0.2">
      <c r="C48" s="396"/>
      <c r="D48" s="343"/>
      <c r="E48" s="343"/>
      <c r="F48" s="341"/>
      <c r="G48" s="396"/>
    </row>
    <row r="49" spans="3:7" s="1" customFormat="1" x14ac:dyDescent="0.2">
      <c r="C49" s="396"/>
      <c r="D49" s="343"/>
      <c r="E49" s="343"/>
      <c r="F49" s="341"/>
      <c r="G49" s="396"/>
    </row>
    <row r="50" spans="3:7" s="1" customFormat="1" x14ac:dyDescent="0.2">
      <c r="C50" s="396"/>
      <c r="D50" s="343"/>
      <c r="E50" s="343"/>
      <c r="F50" s="341"/>
      <c r="G50" s="396"/>
    </row>
    <row r="51" spans="3:7" s="1" customFormat="1" x14ac:dyDescent="0.2">
      <c r="C51" s="396"/>
      <c r="D51" s="343"/>
      <c r="E51" s="343"/>
      <c r="F51" s="341"/>
      <c r="G51" s="396"/>
    </row>
    <row r="52" spans="3:7" s="1" customFormat="1" x14ac:dyDescent="0.2">
      <c r="C52" s="396"/>
      <c r="D52" s="343"/>
      <c r="E52" s="343"/>
      <c r="F52" s="341"/>
      <c r="G52" s="396"/>
    </row>
    <row r="53" spans="3:7" s="1" customFormat="1" x14ac:dyDescent="0.2">
      <c r="C53" s="396"/>
      <c r="D53" s="343"/>
      <c r="E53" s="343"/>
      <c r="F53" s="341"/>
      <c r="G53" s="396"/>
    </row>
    <row r="54" spans="3:7" s="1" customFormat="1" x14ac:dyDescent="0.2">
      <c r="C54" s="396"/>
      <c r="D54" s="343"/>
      <c r="E54" s="343"/>
      <c r="F54" s="341"/>
      <c r="G54" s="396"/>
    </row>
    <row r="55" spans="3:7" s="1" customFormat="1" x14ac:dyDescent="0.2">
      <c r="C55" s="396"/>
      <c r="D55" s="343"/>
      <c r="E55" s="343"/>
      <c r="F55" s="341"/>
      <c r="G55" s="396"/>
    </row>
    <row r="56" spans="3:7" s="1" customFormat="1" x14ac:dyDescent="0.2">
      <c r="C56" s="396"/>
      <c r="D56" s="343"/>
      <c r="E56" s="343"/>
      <c r="F56" s="341"/>
      <c r="G56" s="396"/>
    </row>
    <row r="57" spans="3:7" s="1" customFormat="1" x14ac:dyDescent="0.2">
      <c r="C57" s="396"/>
      <c r="D57" s="343"/>
      <c r="E57" s="343"/>
      <c r="F57" s="341"/>
      <c r="G57" s="396"/>
    </row>
    <row r="58" spans="3:7" s="1" customFormat="1" x14ac:dyDescent="0.2">
      <c r="C58" s="396"/>
      <c r="D58" s="343"/>
      <c r="E58" s="343"/>
      <c r="F58" s="341"/>
      <c r="G58" s="396"/>
    </row>
    <row r="59" spans="3:7" s="1" customFormat="1" x14ac:dyDescent="0.2">
      <c r="C59" s="396"/>
      <c r="D59" s="343"/>
      <c r="E59" s="343"/>
      <c r="F59" s="341"/>
      <c r="G59" s="396"/>
    </row>
    <row r="60" spans="3:7" s="1" customFormat="1" x14ac:dyDescent="0.2">
      <c r="C60" s="396"/>
      <c r="D60" s="343"/>
      <c r="E60" s="343"/>
      <c r="F60" s="341"/>
      <c r="G60" s="396"/>
    </row>
    <row r="61" spans="3:7" s="1" customFormat="1" x14ac:dyDescent="0.2">
      <c r="C61" s="396"/>
      <c r="D61" s="343"/>
      <c r="E61" s="343"/>
      <c r="F61" s="341"/>
      <c r="G61" s="396"/>
    </row>
    <row r="62" spans="3:7" s="1" customFormat="1" x14ac:dyDescent="0.2">
      <c r="C62" s="396"/>
      <c r="D62" s="343"/>
      <c r="E62" s="343"/>
      <c r="F62" s="341"/>
      <c r="G62" s="396"/>
    </row>
    <row r="63" spans="3:7" s="1" customFormat="1" x14ac:dyDescent="0.2">
      <c r="C63" s="396"/>
      <c r="D63" s="343"/>
      <c r="E63" s="343"/>
      <c r="F63" s="341"/>
      <c r="G63" s="396"/>
    </row>
    <row r="64" spans="3:7" s="1" customFormat="1" x14ac:dyDescent="0.2">
      <c r="C64" s="396"/>
      <c r="D64" s="343"/>
      <c r="E64" s="343"/>
      <c r="F64" s="341"/>
      <c r="G64" s="396"/>
    </row>
    <row r="65" spans="3:7" s="1" customFormat="1" x14ac:dyDescent="0.2">
      <c r="C65" s="396"/>
      <c r="D65" s="343"/>
      <c r="E65" s="343"/>
      <c r="F65" s="341"/>
      <c r="G65" s="396"/>
    </row>
    <row r="66" spans="3:7" s="1" customFormat="1" x14ac:dyDescent="0.2">
      <c r="C66" s="396"/>
      <c r="D66" s="343"/>
      <c r="E66" s="343"/>
      <c r="F66" s="341"/>
      <c r="G66" s="396"/>
    </row>
    <row r="67" spans="3:7" s="1" customFormat="1" x14ac:dyDescent="0.2">
      <c r="C67" s="396"/>
      <c r="D67" s="343"/>
      <c r="E67" s="343"/>
      <c r="F67" s="341"/>
      <c r="G67" s="396"/>
    </row>
    <row r="68" spans="3:7" s="1" customFormat="1" x14ac:dyDescent="0.2">
      <c r="C68" s="396"/>
      <c r="D68" s="343"/>
      <c r="E68" s="343"/>
      <c r="F68" s="341"/>
      <c r="G68" s="396"/>
    </row>
    <row r="69" spans="3:7" s="1" customFormat="1" x14ac:dyDescent="0.2">
      <c r="C69" s="396"/>
      <c r="D69" s="343"/>
      <c r="E69" s="343"/>
      <c r="F69" s="341"/>
      <c r="G69" s="396"/>
    </row>
    <row r="70" spans="3:7" s="1" customFormat="1" x14ac:dyDescent="0.2">
      <c r="C70" s="396"/>
      <c r="D70" s="343"/>
      <c r="E70" s="343"/>
      <c r="F70" s="341"/>
      <c r="G70" s="396"/>
    </row>
    <row r="71" spans="3:7" s="1" customFormat="1" x14ac:dyDescent="0.2">
      <c r="C71" s="396"/>
      <c r="D71" s="343"/>
      <c r="E71" s="343"/>
      <c r="F71" s="341"/>
      <c r="G71" s="396"/>
    </row>
    <row r="72" spans="3:7" s="1" customFormat="1" x14ac:dyDescent="0.2">
      <c r="C72" s="396"/>
      <c r="D72" s="343"/>
      <c r="E72" s="343"/>
      <c r="F72" s="341"/>
      <c r="G72" s="396"/>
    </row>
    <row r="73" spans="3:7" s="1" customFormat="1" x14ac:dyDescent="0.2">
      <c r="C73" s="396"/>
      <c r="D73" s="343"/>
      <c r="E73" s="343"/>
      <c r="F73" s="341"/>
      <c r="G73" s="396"/>
    </row>
    <row r="74" spans="3:7" s="1" customFormat="1" x14ac:dyDescent="0.2">
      <c r="C74" s="396"/>
      <c r="D74" s="343"/>
      <c r="E74" s="343"/>
      <c r="F74" s="341"/>
      <c r="G74" s="396"/>
    </row>
    <row r="75" spans="3:7" s="1" customFormat="1" x14ac:dyDescent="0.2">
      <c r="C75" s="396"/>
      <c r="D75" s="343"/>
      <c r="E75" s="343"/>
      <c r="F75" s="341"/>
      <c r="G75" s="396"/>
    </row>
    <row r="76" spans="3:7" s="1" customFormat="1" x14ac:dyDescent="0.2">
      <c r="C76" s="396"/>
      <c r="D76" s="343"/>
      <c r="E76" s="343"/>
      <c r="F76" s="341"/>
      <c r="G76" s="396"/>
    </row>
    <row r="77" spans="3:7" s="1" customFormat="1" x14ac:dyDescent="0.2">
      <c r="C77" s="396"/>
      <c r="D77" s="343"/>
      <c r="E77" s="343"/>
      <c r="F77" s="341"/>
      <c r="G77" s="396"/>
    </row>
    <row r="78" spans="3:7" s="1" customFormat="1" x14ac:dyDescent="0.2">
      <c r="C78" s="396"/>
      <c r="D78" s="343"/>
      <c r="E78" s="343"/>
      <c r="F78" s="341"/>
      <c r="G78" s="396"/>
    </row>
    <row r="79" spans="3:7" s="1" customFormat="1" x14ac:dyDescent="0.2">
      <c r="C79" s="396"/>
      <c r="D79" s="343"/>
      <c r="E79" s="343"/>
      <c r="F79" s="341"/>
      <c r="G79" s="396"/>
    </row>
    <row r="80" spans="3:7" s="1" customFormat="1" x14ac:dyDescent="0.2">
      <c r="C80" s="396"/>
      <c r="D80" s="343"/>
      <c r="E80" s="343"/>
      <c r="F80" s="341"/>
      <c r="G80" s="396"/>
    </row>
    <row r="81" spans="3:7" s="1" customFormat="1" x14ac:dyDescent="0.2">
      <c r="C81" s="396"/>
      <c r="D81" s="343"/>
      <c r="E81" s="343"/>
      <c r="F81" s="341"/>
      <c r="G81" s="396"/>
    </row>
    <row r="82" spans="3:7" s="1" customFormat="1" x14ac:dyDescent="0.2">
      <c r="C82" s="396"/>
      <c r="D82" s="343"/>
      <c r="E82" s="343"/>
      <c r="F82" s="341"/>
      <c r="G82" s="396"/>
    </row>
    <row r="83" spans="3:7" s="1" customFormat="1" x14ac:dyDescent="0.2">
      <c r="C83" s="396"/>
      <c r="D83" s="343"/>
      <c r="E83" s="343"/>
      <c r="F83" s="341"/>
      <c r="G83" s="396"/>
    </row>
    <row r="84" spans="3:7" s="1" customFormat="1" x14ac:dyDescent="0.2">
      <c r="C84" s="396"/>
      <c r="D84" s="343"/>
      <c r="E84" s="343"/>
      <c r="F84" s="341"/>
      <c r="G84" s="396"/>
    </row>
    <row r="85" spans="3:7" s="1" customFormat="1" x14ac:dyDescent="0.2">
      <c r="C85" s="396"/>
      <c r="D85" s="343"/>
      <c r="E85" s="343"/>
      <c r="F85" s="341"/>
      <c r="G85" s="396"/>
    </row>
    <row r="86" spans="3:7" s="1" customFormat="1" x14ac:dyDescent="0.2">
      <c r="C86" s="396"/>
      <c r="D86" s="343"/>
      <c r="E86" s="343"/>
      <c r="F86" s="341"/>
      <c r="G86" s="396"/>
    </row>
    <row r="87" spans="3:7" s="1" customFormat="1" x14ac:dyDescent="0.2">
      <c r="C87" s="396"/>
      <c r="D87" s="343"/>
      <c r="E87" s="343"/>
      <c r="F87" s="341"/>
      <c r="G87" s="396"/>
    </row>
    <row r="88" spans="3:7" s="1" customFormat="1" x14ac:dyDescent="0.2">
      <c r="C88" s="396"/>
      <c r="D88" s="343"/>
      <c r="E88" s="343"/>
      <c r="F88" s="341"/>
      <c r="G88" s="396"/>
    </row>
    <row r="89" spans="3:7" s="1" customFormat="1" x14ac:dyDescent="0.2">
      <c r="C89" s="396"/>
      <c r="D89" s="343"/>
      <c r="E89" s="343"/>
      <c r="F89" s="341"/>
      <c r="G89" s="396"/>
    </row>
    <row r="90" spans="3:7" s="1" customFormat="1" x14ac:dyDescent="0.2">
      <c r="C90" s="396"/>
      <c r="D90" s="343"/>
      <c r="E90" s="343"/>
      <c r="F90" s="341"/>
      <c r="G90" s="396"/>
    </row>
    <row r="91" spans="3:7" s="1" customFormat="1" x14ac:dyDescent="0.2">
      <c r="C91" s="396"/>
      <c r="D91" s="343"/>
      <c r="E91" s="343"/>
      <c r="F91" s="341"/>
      <c r="G91" s="396"/>
    </row>
    <row r="92" spans="3:7" s="1" customFormat="1" x14ac:dyDescent="0.2">
      <c r="C92" s="396"/>
      <c r="D92" s="343"/>
      <c r="E92" s="343"/>
      <c r="F92" s="341"/>
      <c r="G92" s="396"/>
    </row>
    <row r="93" spans="3:7" s="1" customFormat="1" x14ac:dyDescent="0.2">
      <c r="C93" s="396"/>
      <c r="D93" s="343"/>
      <c r="E93" s="343"/>
      <c r="F93" s="341"/>
      <c r="G93" s="396"/>
    </row>
    <row r="94" spans="3:7" s="1" customFormat="1" x14ac:dyDescent="0.2">
      <c r="C94" s="396"/>
      <c r="D94" s="343"/>
      <c r="E94" s="343"/>
      <c r="F94" s="341"/>
      <c r="G94" s="396"/>
    </row>
    <row r="95" spans="3:7" s="1" customFormat="1" x14ac:dyDescent="0.2">
      <c r="C95" s="396"/>
      <c r="D95" s="343"/>
      <c r="E95" s="343"/>
      <c r="F95" s="341"/>
      <c r="G95" s="396"/>
    </row>
    <row r="96" spans="3:7" s="1" customFormat="1" x14ac:dyDescent="0.2">
      <c r="C96" s="396"/>
      <c r="D96" s="343"/>
      <c r="E96" s="343"/>
      <c r="F96" s="341"/>
      <c r="G96" s="396"/>
    </row>
    <row r="97" spans="3:7" s="1" customFormat="1" x14ac:dyDescent="0.2">
      <c r="C97" s="396"/>
      <c r="D97" s="343"/>
      <c r="E97" s="343"/>
      <c r="F97" s="341"/>
      <c r="G97" s="396"/>
    </row>
    <row r="98" spans="3:7" s="1" customFormat="1" x14ac:dyDescent="0.2">
      <c r="C98" s="396"/>
      <c r="D98" s="343"/>
      <c r="E98" s="343"/>
      <c r="F98" s="341"/>
      <c r="G98" s="396"/>
    </row>
    <row r="99" spans="3:7" s="1" customFormat="1" x14ac:dyDescent="0.2">
      <c r="C99" s="396"/>
      <c r="D99" s="343"/>
      <c r="E99" s="343"/>
      <c r="F99" s="341"/>
      <c r="G99" s="396"/>
    </row>
    <row r="100" spans="3:7" s="1" customFormat="1" x14ac:dyDescent="0.2">
      <c r="C100" s="396"/>
      <c r="D100" s="343"/>
      <c r="E100" s="343"/>
      <c r="F100" s="341"/>
      <c r="G100" s="396"/>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Z100"/>
  <sheetViews>
    <sheetView showGridLines="0" zoomScale="90" workbookViewId="0">
      <selection activeCell="D11" sqref="D11"/>
    </sheetView>
  </sheetViews>
  <sheetFormatPr defaultColWidth="9.140625" defaultRowHeight="12.75" x14ac:dyDescent="0.2"/>
  <cols>
    <col min="1" max="1" width="9.140625" style="5"/>
    <col min="2" max="2" width="42.42578125" style="5" customWidth="1"/>
    <col min="3" max="3" width="6.7109375" style="200" customWidth="1"/>
    <col min="4" max="4" width="14.140625" style="203" customWidth="1"/>
    <col min="5" max="5" width="14.140625" style="189" customWidth="1"/>
    <col min="6" max="6" width="19.85546875" style="187" customWidth="1"/>
    <col min="7" max="7" width="55.7109375" style="200" customWidth="1"/>
    <col min="8" max="26" width="9.140625" style="1"/>
    <col min="27" max="16384" width="9.140625" style="5"/>
  </cols>
  <sheetData>
    <row r="1" spans="1:13" s="392" customFormat="1" ht="12.75" customHeight="1" x14ac:dyDescent="0.2">
      <c r="A1" s="580" t="s">
        <v>120</v>
      </c>
      <c r="B1" s="580"/>
      <c r="C1" s="371"/>
      <c r="D1" s="371"/>
      <c r="E1" s="371"/>
      <c r="F1" s="391"/>
      <c r="G1" s="375"/>
      <c r="H1" s="391"/>
      <c r="I1" s="391"/>
      <c r="J1" s="391"/>
    </row>
    <row r="2" spans="1:13" s="394" customFormat="1" ht="18.75" thickBot="1" x14ac:dyDescent="0.25">
      <c r="A2" s="583" t="s">
        <v>50</v>
      </c>
      <c r="B2" s="583"/>
      <c r="C2" s="583"/>
      <c r="D2" s="583"/>
      <c r="E2" s="583"/>
      <c r="F2" s="583"/>
      <c r="G2" s="583"/>
      <c r="H2" s="393"/>
      <c r="I2" s="393"/>
      <c r="J2" s="393"/>
      <c r="K2" s="393"/>
      <c r="L2" s="393"/>
      <c r="M2" s="393"/>
    </row>
    <row r="3" spans="1:13" s="1" customFormat="1" ht="139.5" customHeight="1" thickBot="1" x14ac:dyDescent="0.25">
      <c r="A3" s="584" t="s">
        <v>190</v>
      </c>
      <c r="B3" s="585"/>
      <c r="C3" s="585"/>
      <c r="D3" s="585"/>
      <c r="E3" s="585"/>
      <c r="F3" s="585"/>
      <c r="G3" s="586"/>
    </row>
    <row r="4" spans="1:13" s="1" customFormat="1" ht="13.5" thickBot="1" x14ac:dyDescent="0.25">
      <c r="B4" s="376"/>
      <c r="C4" s="402"/>
      <c r="D4" s="408"/>
      <c r="E4" s="343"/>
      <c r="F4" s="341"/>
      <c r="G4" s="396"/>
    </row>
    <row r="5" spans="1:13" s="337" customFormat="1" ht="26.25" thickBot="1" x14ac:dyDescent="0.25">
      <c r="A5" s="415" t="s">
        <v>153</v>
      </c>
      <c r="B5" s="416" t="s">
        <v>163</v>
      </c>
      <c r="C5" s="276" t="s">
        <v>61</v>
      </c>
      <c r="D5" s="417" t="s">
        <v>62</v>
      </c>
      <c r="E5" s="418" t="s">
        <v>63</v>
      </c>
      <c r="F5" s="419" t="s">
        <v>64</v>
      </c>
      <c r="G5" s="277" t="s">
        <v>65</v>
      </c>
    </row>
    <row r="6" spans="1:13" s="337" customFormat="1" ht="15.75" thickBot="1" x14ac:dyDescent="0.25">
      <c r="A6" s="587" t="s">
        <v>54</v>
      </c>
      <c r="B6" s="588"/>
      <c r="C6" s="588"/>
      <c r="D6" s="588"/>
      <c r="E6" s="588"/>
      <c r="F6" s="588"/>
      <c r="G6" s="589"/>
    </row>
    <row r="7" spans="1:13" s="1" customFormat="1" ht="14.25" customHeight="1" thickBot="1" x14ac:dyDescent="0.25">
      <c r="A7" s="384" t="s">
        <v>164</v>
      </c>
      <c r="B7" s="385" t="s">
        <v>157</v>
      </c>
      <c r="C7" s="406">
        <v>10</v>
      </c>
      <c r="D7" s="420">
        <v>360</v>
      </c>
      <c r="E7" s="389">
        <v>3600</v>
      </c>
      <c r="F7" s="407" t="s">
        <v>101</v>
      </c>
      <c r="G7" s="390" t="s">
        <v>102</v>
      </c>
    </row>
    <row r="8" spans="1:13" x14ac:dyDescent="0.2">
      <c r="A8" s="160"/>
      <c r="B8" s="139"/>
      <c r="C8" s="107"/>
      <c r="D8" s="111"/>
      <c r="E8" s="351">
        <f>C8*D8</f>
        <v>0</v>
      </c>
      <c r="F8" s="100"/>
      <c r="G8" s="102"/>
    </row>
    <row r="9" spans="1:13" x14ac:dyDescent="0.2">
      <c r="A9" s="160"/>
      <c r="B9" s="140"/>
      <c r="C9" s="109"/>
      <c r="D9" s="112"/>
      <c r="E9" s="351">
        <f t="shared" ref="E9:E14" si="0">C9*D9</f>
        <v>0</v>
      </c>
      <c r="F9" s="104"/>
      <c r="G9" s="105"/>
    </row>
    <row r="10" spans="1:13" x14ac:dyDescent="0.2">
      <c r="A10" s="160"/>
      <c r="B10" s="140"/>
      <c r="C10" s="109"/>
      <c r="D10" s="112"/>
      <c r="E10" s="351">
        <f t="shared" si="0"/>
        <v>0</v>
      </c>
      <c r="F10" s="104"/>
      <c r="G10" s="105"/>
    </row>
    <row r="11" spans="1:13" x14ac:dyDescent="0.2">
      <c r="A11" s="160"/>
      <c r="B11" s="140"/>
      <c r="C11" s="109"/>
      <c r="D11" s="112"/>
      <c r="E11" s="351">
        <f t="shared" si="0"/>
        <v>0</v>
      </c>
      <c r="F11" s="104"/>
      <c r="G11" s="105"/>
    </row>
    <row r="12" spans="1:13" x14ac:dyDescent="0.2">
      <c r="A12" s="160"/>
      <c r="B12" s="140"/>
      <c r="C12" s="109"/>
      <c r="D12" s="112"/>
      <c r="E12" s="351">
        <f t="shared" si="0"/>
        <v>0</v>
      </c>
      <c r="F12" s="104"/>
      <c r="G12" s="105"/>
    </row>
    <row r="13" spans="1:13" x14ac:dyDescent="0.2">
      <c r="A13" s="160"/>
      <c r="B13" s="140"/>
      <c r="C13" s="109"/>
      <c r="D13" s="112"/>
      <c r="E13" s="351">
        <f t="shared" si="0"/>
        <v>0</v>
      </c>
      <c r="F13" s="104"/>
      <c r="G13" s="105"/>
    </row>
    <row r="14" spans="1:13" ht="13.5" thickBot="1" x14ac:dyDescent="0.25">
      <c r="A14" s="161"/>
      <c r="B14" s="142"/>
      <c r="C14" s="150"/>
      <c r="D14" s="155"/>
      <c r="E14" s="414">
        <f t="shared" si="0"/>
        <v>0</v>
      </c>
      <c r="F14" s="152"/>
      <c r="G14" s="146"/>
    </row>
    <row r="15" spans="1:13" s="1" customFormat="1" ht="13.5" thickBot="1" x14ac:dyDescent="0.25">
      <c r="A15" s="345"/>
      <c r="B15" s="346" t="s">
        <v>58</v>
      </c>
      <c r="C15" s="397"/>
      <c r="D15" s="409"/>
      <c r="E15" s="181">
        <f>ROUND(SUM(E8:E14),0)</f>
        <v>0</v>
      </c>
      <c r="F15" s="398"/>
      <c r="G15" s="399"/>
    </row>
    <row r="16" spans="1:13" s="337" customFormat="1" ht="15.75" thickBot="1" x14ac:dyDescent="0.25">
      <c r="A16" s="587" t="s">
        <v>57</v>
      </c>
      <c r="B16" s="588"/>
      <c r="C16" s="588"/>
      <c r="D16" s="588"/>
      <c r="E16" s="588"/>
      <c r="F16" s="588"/>
      <c r="G16" s="589"/>
    </row>
    <row r="17" spans="1:7" x14ac:dyDescent="0.2">
      <c r="A17" s="162"/>
      <c r="B17" s="156"/>
      <c r="C17" s="107"/>
      <c r="D17" s="111"/>
      <c r="E17" s="351">
        <f>C17*D17</f>
        <v>0</v>
      </c>
      <c r="F17" s="100"/>
      <c r="G17" s="102"/>
    </row>
    <row r="18" spans="1:7" x14ac:dyDescent="0.2">
      <c r="A18" s="160"/>
      <c r="B18" s="153"/>
      <c r="C18" s="107"/>
      <c r="D18" s="111"/>
      <c r="E18" s="351">
        <f>C18*D18</f>
        <v>0</v>
      </c>
      <c r="F18" s="100"/>
      <c r="G18" s="102"/>
    </row>
    <row r="19" spans="1:7" x14ac:dyDescent="0.2">
      <c r="A19" s="160"/>
      <c r="B19" s="154"/>
      <c r="C19" s="109"/>
      <c r="D19" s="112"/>
      <c r="E19" s="400">
        <f t="shared" ref="E19:E24" si="1">C19*D19</f>
        <v>0</v>
      </c>
      <c r="F19" s="104"/>
      <c r="G19" s="105"/>
    </row>
    <row r="20" spans="1:7" x14ac:dyDescent="0.2">
      <c r="A20" s="160"/>
      <c r="B20" s="154"/>
      <c r="C20" s="109"/>
      <c r="D20" s="112"/>
      <c r="E20" s="400">
        <f t="shared" si="1"/>
        <v>0</v>
      </c>
      <c r="F20" s="104"/>
      <c r="G20" s="105"/>
    </row>
    <row r="21" spans="1:7" x14ac:dyDescent="0.2">
      <c r="A21" s="160"/>
      <c r="B21" s="154"/>
      <c r="C21" s="109"/>
      <c r="D21" s="112"/>
      <c r="E21" s="400">
        <f t="shared" si="1"/>
        <v>0</v>
      </c>
      <c r="F21" s="104"/>
      <c r="G21" s="105"/>
    </row>
    <row r="22" spans="1:7" x14ac:dyDescent="0.2">
      <c r="A22" s="160"/>
      <c r="B22" s="154"/>
      <c r="C22" s="109"/>
      <c r="D22" s="112"/>
      <c r="E22" s="400">
        <f t="shared" si="1"/>
        <v>0</v>
      </c>
      <c r="F22" s="104"/>
      <c r="G22" s="105"/>
    </row>
    <row r="23" spans="1:7" x14ac:dyDescent="0.2">
      <c r="A23" s="160"/>
      <c r="B23" s="154"/>
      <c r="C23" s="109"/>
      <c r="D23" s="112"/>
      <c r="E23" s="400">
        <f t="shared" si="1"/>
        <v>0</v>
      </c>
      <c r="F23" s="104"/>
      <c r="G23" s="105"/>
    </row>
    <row r="24" spans="1:7" ht="13.5" thickBot="1" x14ac:dyDescent="0.25">
      <c r="A24" s="161"/>
      <c r="B24" s="157"/>
      <c r="C24" s="150"/>
      <c r="D24" s="155"/>
      <c r="E24" s="401">
        <f t="shared" si="1"/>
        <v>0</v>
      </c>
      <c r="F24" s="152"/>
      <c r="G24" s="146"/>
    </row>
    <row r="25" spans="1:7" s="1" customFormat="1" ht="13.5" thickBot="1" x14ac:dyDescent="0.25">
      <c r="A25" s="345"/>
      <c r="B25" s="346" t="s">
        <v>59</v>
      </c>
      <c r="C25" s="397"/>
      <c r="D25" s="409"/>
      <c r="E25" s="195">
        <f>ROUND(SUM(E17:E24),0)</f>
        <v>0</v>
      </c>
      <c r="F25" s="398"/>
      <c r="G25" s="399"/>
    </row>
    <row r="26" spans="1:7" s="337" customFormat="1" ht="15.75" thickBot="1" x14ac:dyDescent="0.25">
      <c r="A26" s="587" t="s">
        <v>55</v>
      </c>
      <c r="B26" s="588"/>
      <c r="C26" s="588"/>
      <c r="D26" s="588"/>
      <c r="E26" s="588"/>
      <c r="F26" s="588"/>
      <c r="G26" s="589"/>
    </row>
    <row r="27" spans="1:7" x14ac:dyDescent="0.2">
      <c r="A27" s="162"/>
      <c r="B27" s="158"/>
      <c r="C27" s="107"/>
      <c r="D27" s="111"/>
      <c r="E27" s="351">
        <f>C27*D27</f>
        <v>0</v>
      </c>
      <c r="F27" s="100"/>
      <c r="G27" s="113"/>
    </row>
    <row r="28" spans="1:7" x14ac:dyDescent="0.2">
      <c r="A28" s="160"/>
      <c r="B28" s="139"/>
      <c r="C28" s="107"/>
      <c r="D28" s="111"/>
      <c r="E28" s="351">
        <f>C28*D28</f>
        <v>0</v>
      </c>
      <c r="F28" s="100"/>
      <c r="G28" s="113"/>
    </row>
    <row r="29" spans="1:7" x14ac:dyDescent="0.2">
      <c r="A29" s="160"/>
      <c r="B29" s="140"/>
      <c r="C29" s="109"/>
      <c r="D29" s="112"/>
      <c r="E29" s="400">
        <f t="shared" ref="E29:E34" si="2">C29*D29</f>
        <v>0</v>
      </c>
      <c r="F29" s="104"/>
      <c r="G29" s="114"/>
    </row>
    <row r="30" spans="1:7" x14ac:dyDescent="0.2">
      <c r="A30" s="160"/>
      <c r="B30" s="140"/>
      <c r="C30" s="109"/>
      <c r="D30" s="112"/>
      <c r="E30" s="400">
        <f t="shared" si="2"/>
        <v>0</v>
      </c>
      <c r="F30" s="104"/>
      <c r="G30" s="114"/>
    </row>
    <row r="31" spans="1:7" x14ac:dyDescent="0.2">
      <c r="A31" s="160"/>
      <c r="B31" s="140"/>
      <c r="C31" s="109"/>
      <c r="D31" s="112"/>
      <c r="E31" s="400">
        <f t="shared" si="2"/>
        <v>0</v>
      </c>
      <c r="F31" s="104"/>
      <c r="G31" s="114"/>
    </row>
    <row r="32" spans="1:7" x14ac:dyDescent="0.2">
      <c r="A32" s="160"/>
      <c r="B32" s="140"/>
      <c r="C32" s="109"/>
      <c r="D32" s="112"/>
      <c r="E32" s="400">
        <f t="shared" si="2"/>
        <v>0</v>
      </c>
      <c r="F32" s="104"/>
      <c r="G32" s="114"/>
    </row>
    <row r="33" spans="1:7" x14ac:dyDescent="0.2">
      <c r="A33" s="160"/>
      <c r="B33" s="140"/>
      <c r="C33" s="109"/>
      <c r="D33" s="112"/>
      <c r="E33" s="400">
        <f t="shared" si="2"/>
        <v>0</v>
      </c>
      <c r="F33" s="104"/>
      <c r="G33" s="114"/>
    </row>
    <row r="34" spans="1:7" ht="13.5" thickBot="1" x14ac:dyDescent="0.25">
      <c r="A34" s="161"/>
      <c r="B34" s="142"/>
      <c r="C34" s="150"/>
      <c r="D34" s="155"/>
      <c r="E34" s="401">
        <f t="shared" si="2"/>
        <v>0</v>
      </c>
      <c r="F34" s="152"/>
      <c r="G34" s="159"/>
    </row>
    <row r="35" spans="1:7" s="1" customFormat="1" ht="13.5" thickBot="1" x14ac:dyDescent="0.25">
      <c r="A35" s="345"/>
      <c r="B35" s="346" t="s">
        <v>60</v>
      </c>
      <c r="C35" s="397"/>
      <c r="D35" s="409"/>
      <c r="E35" s="195">
        <f>ROUND(SUM(E27:E34),0)</f>
        <v>0</v>
      </c>
      <c r="F35" s="398"/>
      <c r="G35" s="399"/>
    </row>
    <row r="36" spans="1:7" s="337" customFormat="1" ht="13.5" thickBot="1" x14ac:dyDescent="0.25">
      <c r="A36" s="345"/>
      <c r="B36" s="346" t="s">
        <v>95</v>
      </c>
      <c r="C36" s="410"/>
      <c r="D36" s="411"/>
      <c r="E36" s="181">
        <f>ROUND(SUM(E35+E25+E15),0)</f>
        <v>0</v>
      </c>
      <c r="F36" s="412"/>
      <c r="G36" s="413"/>
    </row>
    <row r="37" spans="1:7" s="1" customFormat="1" ht="13.5" thickBot="1" x14ac:dyDescent="0.25">
      <c r="C37" s="396"/>
      <c r="D37" s="408"/>
      <c r="E37" s="343"/>
      <c r="F37" s="341"/>
      <c r="G37" s="396"/>
    </row>
    <row r="38" spans="1:7" ht="11.25" customHeight="1" x14ac:dyDescent="0.2">
      <c r="A38" s="573" t="s">
        <v>141</v>
      </c>
      <c r="B38" s="574"/>
      <c r="C38" s="574"/>
      <c r="D38" s="574"/>
      <c r="E38" s="574"/>
      <c r="F38" s="574"/>
      <c r="G38" s="575"/>
    </row>
    <row r="39" spans="1:7" ht="11.25" customHeight="1" thickBot="1" x14ac:dyDescent="0.25">
      <c r="A39" s="576"/>
      <c r="B39" s="577"/>
      <c r="C39" s="577"/>
      <c r="D39" s="577"/>
      <c r="E39" s="577"/>
      <c r="F39" s="577"/>
      <c r="G39" s="578"/>
    </row>
    <row r="40" spans="1:7" s="1" customFormat="1" x14ac:dyDescent="0.2">
      <c r="C40" s="396"/>
      <c r="D40" s="408"/>
      <c r="E40" s="343"/>
      <c r="F40" s="341"/>
      <c r="G40" s="396"/>
    </row>
    <row r="41" spans="1:7" s="1" customFormat="1" x14ac:dyDescent="0.2">
      <c r="C41" s="396"/>
      <c r="D41" s="408"/>
      <c r="E41" s="343"/>
      <c r="F41" s="341"/>
      <c r="G41" s="396"/>
    </row>
    <row r="42" spans="1:7" s="1" customFormat="1" x14ac:dyDescent="0.2">
      <c r="C42" s="396"/>
      <c r="D42" s="408"/>
      <c r="E42" s="343"/>
      <c r="F42" s="341"/>
      <c r="G42" s="396"/>
    </row>
    <row r="43" spans="1:7" s="1" customFormat="1" x14ac:dyDescent="0.2">
      <c r="C43" s="396"/>
      <c r="D43" s="408"/>
      <c r="E43" s="343"/>
      <c r="F43" s="341"/>
      <c r="G43" s="396"/>
    </row>
    <row r="44" spans="1:7" s="1" customFormat="1" x14ac:dyDescent="0.2">
      <c r="C44" s="396"/>
      <c r="D44" s="408"/>
      <c r="E44" s="343"/>
      <c r="F44" s="341"/>
      <c r="G44" s="396"/>
    </row>
    <row r="45" spans="1:7" s="1" customFormat="1" x14ac:dyDescent="0.2">
      <c r="C45" s="396"/>
      <c r="D45" s="408"/>
      <c r="E45" s="343"/>
      <c r="F45" s="341"/>
      <c r="G45" s="396"/>
    </row>
    <row r="46" spans="1:7" s="1" customFormat="1" x14ac:dyDescent="0.2">
      <c r="C46" s="396"/>
      <c r="D46" s="408"/>
      <c r="E46" s="343"/>
      <c r="F46" s="341"/>
      <c r="G46" s="396"/>
    </row>
    <row r="47" spans="1:7" s="1" customFormat="1" x14ac:dyDescent="0.2">
      <c r="C47" s="396"/>
      <c r="D47" s="408"/>
      <c r="E47" s="343"/>
      <c r="F47" s="341"/>
      <c r="G47" s="396"/>
    </row>
    <row r="48" spans="1:7" s="1" customFormat="1" x14ac:dyDescent="0.2">
      <c r="C48" s="396"/>
      <c r="D48" s="408"/>
      <c r="E48" s="343"/>
      <c r="F48" s="341"/>
      <c r="G48" s="396"/>
    </row>
    <row r="49" spans="3:7" s="1" customFormat="1" x14ac:dyDescent="0.2">
      <c r="C49" s="396"/>
      <c r="D49" s="408"/>
      <c r="E49" s="343"/>
      <c r="F49" s="341"/>
      <c r="G49" s="396"/>
    </row>
    <row r="50" spans="3:7" s="1" customFormat="1" x14ac:dyDescent="0.2">
      <c r="C50" s="396"/>
      <c r="D50" s="408"/>
      <c r="E50" s="343"/>
      <c r="F50" s="341"/>
      <c r="G50" s="396"/>
    </row>
    <row r="51" spans="3:7" s="1" customFormat="1" x14ac:dyDescent="0.2">
      <c r="C51" s="396"/>
      <c r="D51" s="408"/>
      <c r="E51" s="343"/>
      <c r="F51" s="341"/>
      <c r="G51" s="396"/>
    </row>
    <row r="52" spans="3:7" s="1" customFormat="1" x14ac:dyDescent="0.2">
      <c r="C52" s="396"/>
      <c r="D52" s="408"/>
      <c r="E52" s="343"/>
      <c r="F52" s="341"/>
      <c r="G52" s="396"/>
    </row>
    <row r="53" spans="3:7" s="1" customFormat="1" x14ac:dyDescent="0.2">
      <c r="C53" s="396"/>
      <c r="D53" s="408"/>
      <c r="E53" s="343"/>
      <c r="F53" s="341"/>
      <c r="G53" s="396"/>
    </row>
    <row r="54" spans="3:7" s="1" customFormat="1" x14ac:dyDescent="0.2">
      <c r="C54" s="396"/>
      <c r="D54" s="408"/>
      <c r="E54" s="343"/>
      <c r="F54" s="341"/>
      <c r="G54" s="396"/>
    </row>
    <row r="55" spans="3:7" s="1" customFormat="1" x14ac:dyDescent="0.2">
      <c r="C55" s="396"/>
      <c r="D55" s="408"/>
      <c r="E55" s="343"/>
      <c r="F55" s="341"/>
      <c r="G55" s="396"/>
    </row>
    <row r="56" spans="3:7" s="1" customFormat="1" x14ac:dyDescent="0.2">
      <c r="C56" s="396"/>
      <c r="D56" s="408"/>
      <c r="E56" s="343"/>
      <c r="F56" s="341"/>
      <c r="G56" s="396"/>
    </row>
    <row r="57" spans="3:7" s="1" customFormat="1" x14ac:dyDescent="0.2">
      <c r="C57" s="396"/>
      <c r="D57" s="408"/>
      <c r="E57" s="343"/>
      <c r="F57" s="341"/>
      <c r="G57" s="396"/>
    </row>
    <row r="58" spans="3:7" s="1" customFormat="1" x14ac:dyDescent="0.2">
      <c r="C58" s="396"/>
      <c r="D58" s="408"/>
      <c r="E58" s="343"/>
      <c r="F58" s="341"/>
      <c r="G58" s="396"/>
    </row>
    <row r="59" spans="3:7" s="1" customFormat="1" x14ac:dyDescent="0.2">
      <c r="C59" s="396"/>
      <c r="D59" s="408"/>
      <c r="E59" s="343"/>
      <c r="F59" s="341"/>
      <c r="G59" s="396"/>
    </row>
    <row r="60" spans="3:7" s="1" customFormat="1" x14ac:dyDescent="0.2">
      <c r="C60" s="396"/>
      <c r="D60" s="408"/>
      <c r="E60" s="343"/>
      <c r="F60" s="341"/>
      <c r="G60" s="396"/>
    </row>
    <row r="61" spans="3:7" s="1" customFormat="1" x14ac:dyDescent="0.2">
      <c r="C61" s="396"/>
      <c r="D61" s="408"/>
      <c r="E61" s="343"/>
      <c r="F61" s="341"/>
      <c r="G61" s="396"/>
    </row>
    <row r="62" spans="3:7" s="1" customFormat="1" x14ac:dyDescent="0.2">
      <c r="C62" s="396"/>
      <c r="D62" s="408"/>
      <c r="E62" s="343"/>
      <c r="F62" s="341"/>
      <c r="G62" s="396"/>
    </row>
    <row r="63" spans="3:7" s="1" customFormat="1" x14ac:dyDescent="0.2">
      <c r="C63" s="396"/>
      <c r="D63" s="408"/>
      <c r="E63" s="343"/>
      <c r="F63" s="341"/>
      <c r="G63" s="396"/>
    </row>
    <row r="64" spans="3:7" s="1" customFormat="1" x14ac:dyDescent="0.2">
      <c r="C64" s="396"/>
      <c r="D64" s="408"/>
      <c r="E64" s="343"/>
      <c r="F64" s="341"/>
      <c r="G64" s="396"/>
    </row>
    <row r="65" spans="3:7" s="1" customFormat="1" x14ac:dyDescent="0.2">
      <c r="C65" s="396"/>
      <c r="D65" s="408"/>
      <c r="E65" s="343"/>
      <c r="F65" s="341"/>
      <c r="G65" s="396"/>
    </row>
    <row r="66" spans="3:7" s="1" customFormat="1" x14ac:dyDescent="0.2">
      <c r="C66" s="396"/>
      <c r="D66" s="408"/>
      <c r="E66" s="343"/>
      <c r="F66" s="341"/>
      <c r="G66" s="396"/>
    </row>
    <row r="67" spans="3:7" s="1" customFormat="1" x14ac:dyDescent="0.2">
      <c r="C67" s="396"/>
      <c r="D67" s="408"/>
      <c r="E67" s="343"/>
      <c r="F67" s="341"/>
      <c r="G67" s="396"/>
    </row>
    <row r="68" spans="3:7" s="1" customFormat="1" x14ac:dyDescent="0.2">
      <c r="C68" s="396"/>
      <c r="D68" s="408"/>
      <c r="E68" s="343"/>
      <c r="F68" s="341"/>
      <c r="G68" s="396"/>
    </row>
    <row r="69" spans="3:7" s="1" customFormat="1" x14ac:dyDescent="0.2">
      <c r="C69" s="396"/>
      <c r="D69" s="408"/>
      <c r="E69" s="343"/>
      <c r="F69" s="341"/>
      <c r="G69" s="396"/>
    </row>
    <row r="70" spans="3:7" s="1" customFormat="1" x14ac:dyDescent="0.2">
      <c r="C70" s="396"/>
      <c r="D70" s="408"/>
      <c r="E70" s="343"/>
      <c r="F70" s="341"/>
      <c r="G70" s="396"/>
    </row>
    <row r="71" spans="3:7" s="1" customFormat="1" x14ac:dyDescent="0.2">
      <c r="C71" s="396"/>
      <c r="D71" s="408"/>
      <c r="E71" s="343"/>
      <c r="F71" s="341"/>
      <c r="G71" s="396"/>
    </row>
    <row r="72" spans="3:7" s="1" customFormat="1" x14ac:dyDescent="0.2">
      <c r="C72" s="396"/>
      <c r="D72" s="408"/>
      <c r="E72" s="343"/>
      <c r="F72" s="341"/>
      <c r="G72" s="396"/>
    </row>
    <row r="73" spans="3:7" s="1" customFormat="1" x14ac:dyDescent="0.2">
      <c r="C73" s="396"/>
      <c r="D73" s="408"/>
      <c r="E73" s="343"/>
      <c r="F73" s="341"/>
      <c r="G73" s="396"/>
    </row>
    <row r="74" spans="3:7" s="1" customFormat="1" x14ac:dyDescent="0.2">
      <c r="C74" s="396"/>
      <c r="D74" s="408"/>
      <c r="E74" s="343"/>
      <c r="F74" s="341"/>
      <c r="G74" s="396"/>
    </row>
    <row r="75" spans="3:7" s="1" customFormat="1" x14ac:dyDescent="0.2">
      <c r="C75" s="396"/>
      <c r="D75" s="408"/>
      <c r="E75" s="343"/>
      <c r="F75" s="341"/>
      <c r="G75" s="396"/>
    </row>
    <row r="76" spans="3:7" s="1" customFormat="1" x14ac:dyDescent="0.2">
      <c r="C76" s="396"/>
      <c r="D76" s="408"/>
      <c r="E76" s="343"/>
      <c r="F76" s="341"/>
      <c r="G76" s="396"/>
    </row>
    <row r="77" spans="3:7" s="1" customFormat="1" x14ac:dyDescent="0.2">
      <c r="C77" s="396"/>
      <c r="D77" s="408"/>
      <c r="E77" s="343"/>
      <c r="F77" s="341"/>
      <c r="G77" s="396"/>
    </row>
    <row r="78" spans="3:7" s="1" customFormat="1" x14ac:dyDescent="0.2">
      <c r="C78" s="396"/>
      <c r="D78" s="408"/>
      <c r="E78" s="343"/>
      <c r="F78" s="341"/>
      <c r="G78" s="396"/>
    </row>
    <row r="79" spans="3:7" s="1" customFormat="1" x14ac:dyDescent="0.2">
      <c r="C79" s="396"/>
      <c r="D79" s="408"/>
      <c r="E79" s="343"/>
      <c r="F79" s="341"/>
      <c r="G79" s="396"/>
    </row>
    <row r="80" spans="3:7" s="1" customFormat="1" x14ac:dyDescent="0.2">
      <c r="C80" s="396"/>
      <c r="D80" s="408"/>
      <c r="E80" s="343"/>
      <c r="F80" s="341"/>
      <c r="G80" s="396"/>
    </row>
    <row r="81" spans="3:7" s="1" customFormat="1" x14ac:dyDescent="0.2">
      <c r="C81" s="396"/>
      <c r="D81" s="408"/>
      <c r="E81" s="343"/>
      <c r="F81" s="341"/>
      <c r="G81" s="396"/>
    </row>
    <row r="82" spans="3:7" s="1" customFormat="1" x14ac:dyDescent="0.2">
      <c r="C82" s="396"/>
      <c r="D82" s="408"/>
      <c r="E82" s="343"/>
      <c r="F82" s="341"/>
      <c r="G82" s="396"/>
    </row>
    <row r="83" spans="3:7" s="1" customFormat="1" x14ac:dyDescent="0.2">
      <c r="C83" s="396"/>
      <c r="D83" s="408"/>
      <c r="E83" s="343"/>
      <c r="F83" s="341"/>
      <c r="G83" s="396"/>
    </row>
    <row r="84" spans="3:7" s="1" customFormat="1" x14ac:dyDescent="0.2">
      <c r="C84" s="396"/>
      <c r="D84" s="408"/>
      <c r="E84" s="343"/>
      <c r="F84" s="341"/>
      <c r="G84" s="396"/>
    </row>
    <row r="85" spans="3:7" s="1" customFormat="1" x14ac:dyDescent="0.2">
      <c r="C85" s="396"/>
      <c r="D85" s="408"/>
      <c r="E85" s="343"/>
      <c r="F85" s="341"/>
      <c r="G85" s="396"/>
    </row>
    <row r="86" spans="3:7" s="1" customFormat="1" x14ac:dyDescent="0.2">
      <c r="C86" s="396"/>
      <c r="D86" s="408"/>
      <c r="E86" s="343"/>
      <c r="F86" s="341"/>
      <c r="G86" s="396"/>
    </row>
    <row r="87" spans="3:7" s="1" customFormat="1" x14ac:dyDescent="0.2">
      <c r="C87" s="396"/>
      <c r="D87" s="408"/>
      <c r="E87" s="343"/>
      <c r="F87" s="341"/>
      <c r="G87" s="396"/>
    </row>
    <row r="88" spans="3:7" s="1" customFormat="1" x14ac:dyDescent="0.2">
      <c r="C88" s="396"/>
      <c r="D88" s="408"/>
      <c r="E88" s="343"/>
      <c r="F88" s="341"/>
      <c r="G88" s="396"/>
    </row>
    <row r="89" spans="3:7" s="1" customFormat="1" x14ac:dyDescent="0.2">
      <c r="C89" s="396"/>
      <c r="D89" s="408"/>
      <c r="E89" s="343"/>
      <c r="F89" s="341"/>
      <c r="G89" s="396"/>
    </row>
    <row r="90" spans="3:7" s="1" customFormat="1" x14ac:dyDescent="0.2">
      <c r="C90" s="396"/>
      <c r="D90" s="408"/>
      <c r="E90" s="343"/>
      <c r="F90" s="341"/>
      <c r="G90" s="396"/>
    </row>
    <row r="91" spans="3:7" s="1" customFormat="1" x14ac:dyDescent="0.2">
      <c r="C91" s="396"/>
      <c r="D91" s="408"/>
      <c r="E91" s="343"/>
      <c r="F91" s="341"/>
      <c r="G91" s="396"/>
    </row>
    <row r="92" spans="3:7" s="1" customFormat="1" x14ac:dyDescent="0.2">
      <c r="C92" s="396"/>
      <c r="D92" s="408"/>
      <c r="E92" s="343"/>
      <c r="F92" s="341"/>
      <c r="G92" s="396"/>
    </row>
    <row r="93" spans="3:7" s="1" customFormat="1" x14ac:dyDescent="0.2">
      <c r="C93" s="396"/>
      <c r="D93" s="408"/>
      <c r="E93" s="343"/>
      <c r="F93" s="341"/>
      <c r="G93" s="396"/>
    </row>
    <row r="94" spans="3:7" s="1" customFormat="1" x14ac:dyDescent="0.2">
      <c r="C94" s="396"/>
      <c r="D94" s="408"/>
      <c r="E94" s="343"/>
      <c r="F94" s="341"/>
      <c r="G94" s="396"/>
    </row>
    <row r="95" spans="3:7" s="1" customFormat="1" x14ac:dyDescent="0.2">
      <c r="C95" s="396"/>
      <c r="D95" s="408"/>
      <c r="E95" s="343"/>
      <c r="F95" s="341"/>
      <c r="G95" s="396"/>
    </row>
    <row r="96" spans="3:7" s="1" customFormat="1" x14ac:dyDescent="0.2">
      <c r="C96" s="396"/>
      <c r="D96" s="408"/>
      <c r="E96" s="343"/>
      <c r="F96" s="341"/>
      <c r="G96" s="396"/>
    </row>
    <row r="97" spans="3:7" s="1" customFormat="1" x14ac:dyDescent="0.2">
      <c r="C97" s="396"/>
      <c r="D97" s="408"/>
      <c r="E97" s="343"/>
      <c r="F97" s="341"/>
      <c r="G97" s="396"/>
    </row>
    <row r="98" spans="3:7" s="1" customFormat="1" x14ac:dyDescent="0.2">
      <c r="C98" s="396"/>
      <c r="D98" s="408"/>
      <c r="E98" s="343"/>
      <c r="F98" s="341"/>
      <c r="G98" s="396"/>
    </row>
    <row r="99" spans="3:7" s="1" customFormat="1" x14ac:dyDescent="0.2">
      <c r="C99" s="396"/>
      <c r="D99" s="408"/>
      <c r="E99" s="343"/>
      <c r="F99" s="341"/>
      <c r="G99" s="396"/>
    </row>
    <row r="100" spans="3:7" s="1" customFormat="1" x14ac:dyDescent="0.2">
      <c r="C100" s="396"/>
      <c r="D100" s="408"/>
      <c r="E100" s="343"/>
      <c r="F100" s="341"/>
      <c r="G100" s="396"/>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Z100"/>
  <sheetViews>
    <sheetView showGridLines="0" zoomScale="90" workbookViewId="0">
      <selection activeCell="B8" sqref="B8"/>
    </sheetView>
  </sheetViews>
  <sheetFormatPr defaultColWidth="9.140625" defaultRowHeight="12.75" x14ac:dyDescent="0.2"/>
  <cols>
    <col min="1" max="1" width="8" style="5" customWidth="1"/>
    <col min="2" max="2" width="42.28515625" style="5" customWidth="1"/>
    <col min="3" max="3" width="58.5703125" style="5" customWidth="1"/>
    <col min="4" max="4" width="10.7109375" style="189" customWidth="1"/>
    <col min="5" max="6" width="10.7109375" style="210" customWidth="1"/>
    <col min="7" max="7" width="10.7109375" style="211" customWidth="1"/>
    <col min="8" max="26" width="9.140625" style="1"/>
    <col min="27" max="16384" width="9.140625" style="5"/>
  </cols>
  <sheetData>
    <row r="1" spans="1:11" s="392" customFormat="1" ht="12.75" customHeight="1" x14ac:dyDescent="0.2">
      <c r="A1" s="580" t="s">
        <v>120</v>
      </c>
      <c r="B1" s="580"/>
      <c r="C1" s="371"/>
      <c r="D1" s="443"/>
      <c r="E1" s="590"/>
      <c r="F1" s="590"/>
      <c r="G1" s="590"/>
      <c r="H1" s="391"/>
    </row>
    <row r="2" spans="1:11" s="291" customFormat="1" ht="18.75" thickBot="1" x14ac:dyDescent="0.25">
      <c r="A2" s="579" t="s">
        <v>85</v>
      </c>
      <c r="B2" s="579"/>
      <c r="C2" s="579"/>
      <c r="D2" s="579"/>
      <c r="E2" s="579"/>
      <c r="F2" s="579"/>
      <c r="G2" s="579"/>
      <c r="H2" s="315"/>
      <c r="I2" s="315"/>
      <c r="J2" s="315"/>
      <c r="K2" s="315"/>
    </row>
    <row r="3" spans="1:11" s="1" customFormat="1" ht="204.95" customHeight="1" thickBot="1" x14ac:dyDescent="0.25">
      <c r="A3" s="584" t="s">
        <v>197</v>
      </c>
      <c r="B3" s="585"/>
      <c r="C3" s="585"/>
      <c r="D3" s="585"/>
      <c r="E3" s="585"/>
      <c r="F3" s="585"/>
      <c r="G3" s="586"/>
    </row>
    <row r="4" spans="1:11" s="1" customFormat="1" ht="7.5" customHeight="1" thickBot="1" x14ac:dyDescent="0.25">
      <c r="B4" s="445"/>
      <c r="C4" s="445"/>
      <c r="D4" s="446"/>
      <c r="E4" s="446"/>
      <c r="F4" s="446"/>
      <c r="G4" s="447"/>
    </row>
    <row r="5" spans="1:11" s="1" customFormat="1" ht="30.75" thickBot="1" x14ac:dyDescent="0.25">
      <c r="A5" s="415" t="s">
        <v>153</v>
      </c>
      <c r="B5" s="416" t="s">
        <v>66</v>
      </c>
      <c r="C5" s="416" t="s">
        <v>166</v>
      </c>
      <c r="D5" s="276" t="s">
        <v>54</v>
      </c>
      <c r="E5" s="276" t="s">
        <v>57</v>
      </c>
      <c r="F5" s="435" t="s">
        <v>55</v>
      </c>
      <c r="G5" s="436" t="s">
        <v>78</v>
      </c>
    </row>
    <row r="6" spans="1:11" s="1" customFormat="1" ht="26.25" thickBot="1" x14ac:dyDescent="0.25">
      <c r="A6" s="384" t="s">
        <v>167</v>
      </c>
      <c r="B6" s="438" t="s">
        <v>172</v>
      </c>
      <c r="C6" s="439" t="s">
        <v>168</v>
      </c>
      <c r="D6" s="389">
        <v>48000</v>
      </c>
      <c r="E6" s="440">
        <v>32000</v>
      </c>
      <c r="F6" s="441">
        <v>16000</v>
      </c>
      <c r="G6" s="442">
        <f>SUM(D6:F6)</f>
        <v>96000</v>
      </c>
    </row>
    <row r="7" spans="1:11" x14ac:dyDescent="0.2">
      <c r="A7" s="160"/>
      <c r="B7" s="115"/>
      <c r="C7" s="115"/>
      <c r="D7" s="116"/>
      <c r="E7" s="117"/>
      <c r="F7" s="117"/>
      <c r="G7" s="431">
        <f t="shared" ref="G7:G12" si="0">SUM(D7:F7)</f>
        <v>0</v>
      </c>
    </row>
    <row r="8" spans="1:11" x14ac:dyDescent="0.2">
      <c r="A8" s="160"/>
      <c r="B8" s="118"/>
      <c r="C8" s="118"/>
      <c r="D8" s="116"/>
      <c r="E8" s="119"/>
      <c r="F8" s="119"/>
      <c r="G8" s="431">
        <f t="shared" si="0"/>
        <v>0</v>
      </c>
    </row>
    <row r="9" spans="1:11" x14ac:dyDescent="0.2">
      <c r="A9" s="160"/>
      <c r="B9" s="118"/>
      <c r="C9" s="118"/>
      <c r="D9" s="116"/>
      <c r="E9" s="119"/>
      <c r="F9" s="119"/>
      <c r="G9" s="431">
        <f t="shared" si="0"/>
        <v>0</v>
      </c>
    </row>
    <row r="10" spans="1:11" x14ac:dyDescent="0.2">
      <c r="A10" s="160"/>
      <c r="B10" s="118"/>
      <c r="C10" s="118"/>
      <c r="D10" s="116"/>
      <c r="E10" s="119"/>
      <c r="F10" s="119"/>
      <c r="G10" s="431">
        <f t="shared" si="0"/>
        <v>0</v>
      </c>
    </row>
    <row r="11" spans="1:11" x14ac:dyDescent="0.2">
      <c r="A11" s="160"/>
      <c r="B11" s="118"/>
      <c r="C11" s="118"/>
      <c r="D11" s="116"/>
      <c r="E11" s="119"/>
      <c r="F11" s="119"/>
      <c r="G11" s="431">
        <f t="shared" si="0"/>
        <v>0</v>
      </c>
    </row>
    <row r="12" spans="1:11" x14ac:dyDescent="0.2">
      <c r="A12" s="160"/>
      <c r="B12" s="118"/>
      <c r="C12" s="118"/>
      <c r="D12" s="116"/>
      <c r="E12" s="119"/>
      <c r="F12" s="119"/>
      <c r="G12" s="431">
        <f t="shared" si="0"/>
        <v>0</v>
      </c>
    </row>
    <row r="13" spans="1:11" s="337" customFormat="1" ht="13.5" thickBot="1" x14ac:dyDescent="0.25">
      <c r="A13" s="429"/>
      <c r="B13" s="430"/>
      <c r="C13" s="430" t="s">
        <v>104</v>
      </c>
      <c r="D13" s="212">
        <f>ROUND(SUM(D7:D12),0)</f>
        <v>0</v>
      </c>
      <c r="E13" s="212">
        <f>ROUND(SUM(E7:E12),0)</f>
        <v>0</v>
      </c>
      <c r="F13" s="212">
        <f>ROUND(SUM(F7:F12),0)</f>
        <v>0</v>
      </c>
      <c r="G13" s="213">
        <f>ROUND(SUM(G7:G12),0)</f>
        <v>0</v>
      </c>
    </row>
    <row r="14" spans="1:11" s="1" customFormat="1" ht="5.25" customHeight="1" thickBot="1" x14ac:dyDescent="0.25">
      <c r="A14" s="396"/>
      <c r="B14" s="428"/>
      <c r="C14" s="428"/>
      <c r="D14" s="424"/>
      <c r="E14" s="425"/>
      <c r="F14" s="425"/>
      <c r="G14" s="426"/>
    </row>
    <row r="15" spans="1:11" s="1" customFormat="1" ht="31.5" customHeight="1" thickBot="1" x14ac:dyDescent="0.25">
      <c r="A15" s="415" t="s">
        <v>153</v>
      </c>
      <c r="B15" s="416" t="s">
        <v>44</v>
      </c>
      <c r="C15" s="416" t="s">
        <v>166</v>
      </c>
      <c r="D15" s="276" t="s">
        <v>54</v>
      </c>
      <c r="E15" s="276" t="s">
        <v>57</v>
      </c>
      <c r="F15" s="435" t="s">
        <v>55</v>
      </c>
      <c r="G15" s="436" t="s">
        <v>78</v>
      </c>
    </row>
    <row r="16" spans="1:11" s="1" customFormat="1" ht="26.25" thickBot="1" x14ac:dyDescent="0.25">
      <c r="A16" s="437">
        <v>6</v>
      </c>
      <c r="B16" s="438" t="s">
        <v>173</v>
      </c>
      <c r="C16" s="439" t="s">
        <v>169</v>
      </c>
      <c r="D16" s="389">
        <v>32900</v>
      </c>
      <c r="E16" s="440">
        <v>86500</v>
      </c>
      <c r="F16" s="441"/>
      <c r="G16" s="442">
        <f t="shared" ref="G16:G21" si="1">SUM(D16:F16)</f>
        <v>119400</v>
      </c>
    </row>
    <row r="17" spans="1:7" x14ac:dyDescent="0.2">
      <c r="A17" s="160"/>
      <c r="B17" s="118"/>
      <c r="C17" s="118"/>
      <c r="D17" s="116"/>
      <c r="E17" s="119"/>
      <c r="F17" s="119"/>
      <c r="G17" s="431">
        <f t="shared" si="1"/>
        <v>0</v>
      </c>
    </row>
    <row r="18" spans="1:7" x14ac:dyDescent="0.2">
      <c r="A18" s="160"/>
      <c r="B18" s="118"/>
      <c r="C18" s="118"/>
      <c r="D18" s="116"/>
      <c r="E18" s="119"/>
      <c r="F18" s="119"/>
      <c r="G18" s="431">
        <f t="shared" si="1"/>
        <v>0</v>
      </c>
    </row>
    <row r="19" spans="1:7" x14ac:dyDescent="0.2">
      <c r="A19" s="160"/>
      <c r="B19" s="118"/>
      <c r="C19" s="118"/>
      <c r="D19" s="116"/>
      <c r="E19" s="119"/>
      <c r="F19" s="119"/>
      <c r="G19" s="431">
        <f t="shared" si="1"/>
        <v>0</v>
      </c>
    </row>
    <row r="20" spans="1:7" x14ac:dyDescent="0.2">
      <c r="A20" s="160"/>
      <c r="B20" s="118"/>
      <c r="C20" s="118"/>
      <c r="D20" s="116"/>
      <c r="E20" s="119"/>
      <c r="F20" s="119"/>
      <c r="G20" s="431">
        <f t="shared" si="1"/>
        <v>0</v>
      </c>
    </row>
    <row r="21" spans="1:7" x14ac:dyDescent="0.2">
      <c r="A21" s="160"/>
      <c r="B21" s="118"/>
      <c r="C21" s="118"/>
      <c r="D21" s="116"/>
      <c r="E21" s="119"/>
      <c r="F21" s="119"/>
      <c r="G21" s="431">
        <f t="shared" si="1"/>
        <v>0</v>
      </c>
    </row>
    <row r="22" spans="1:7" s="337" customFormat="1" ht="13.5" thickBot="1" x14ac:dyDescent="0.25">
      <c r="A22" s="429"/>
      <c r="B22" s="430"/>
      <c r="C22" s="430" t="s">
        <v>104</v>
      </c>
      <c r="D22" s="212">
        <f>ROUND(SUM(D17:D21),0)</f>
        <v>0</v>
      </c>
      <c r="E22" s="212">
        <f>ROUND(SUM(E17:E21),0)</f>
        <v>0</v>
      </c>
      <c r="F22" s="212">
        <f>ROUND(SUM(F17:F21),0)</f>
        <v>0</v>
      </c>
      <c r="G22" s="213">
        <f>ROUND(SUM(G17:G21),0)</f>
        <v>0</v>
      </c>
    </row>
    <row r="23" spans="1:7" s="421" customFormat="1" ht="7.5" customHeight="1" thickBot="1" x14ac:dyDescent="0.25">
      <c r="A23" s="432"/>
      <c r="B23" s="433"/>
      <c r="C23" s="433"/>
      <c r="D23" s="434"/>
      <c r="E23" s="434"/>
      <c r="F23" s="434"/>
      <c r="G23" s="434"/>
    </row>
    <row r="24" spans="1:7" s="1" customFormat="1" ht="30.75" thickBot="1" x14ac:dyDescent="0.25">
      <c r="A24" s="415" t="s">
        <v>153</v>
      </c>
      <c r="B24" s="416" t="s">
        <v>83</v>
      </c>
      <c r="C24" s="403" t="s">
        <v>166</v>
      </c>
      <c r="D24" s="276" t="s">
        <v>54</v>
      </c>
      <c r="E24" s="276" t="s">
        <v>57</v>
      </c>
      <c r="F24" s="435" t="s">
        <v>55</v>
      </c>
      <c r="G24" s="436" t="s">
        <v>78</v>
      </c>
    </row>
    <row r="25" spans="1:7" x14ac:dyDescent="0.2">
      <c r="A25" s="160"/>
      <c r="B25" s="118"/>
      <c r="C25" s="118"/>
      <c r="D25" s="116"/>
      <c r="E25" s="119"/>
      <c r="F25" s="119"/>
      <c r="G25" s="431">
        <f>SUM(D25:F25)</f>
        <v>0</v>
      </c>
    </row>
    <row r="26" spans="1:7" x14ac:dyDescent="0.2">
      <c r="A26" s="160"/>
      <c r="B26" s="118"/>
      <c r="C26" s="118"/>
      <c r="D26" s="116"/>
      <c r="E26" s="119"/>
      <c r="F26" s="119"/>
      <c r="G26" s="431">
        <f>SUM(D26:F26)</f>
        <v>0</v>
      </c>
    </row>
    <row r="27" spans="1:7" s="337" customFormat="1" ht="13.5" thickBot="1" x14ac:dyDescent="0.25">
      <c r="A27" s="429"/>
      <c r="B27" s="430"/>
      <c r="C27" s="430" t="s">
        <v>104</v>
      </c>
      <c r="D27" s="212">
        <f>ROUND(SUM(D25:D26),0)</f>
        <v>0</v>
      </c>
      <c r="E27" s="212">
        <f>ROUND(SUM(E25:E26),0)</f>
        <v>0</v>
      </c>
      <c r="F27" s="212">
        <f>ROUND(SUM(F25:F26),0)</f>
        <v>0</v>
      </c>
      <c r="G27" s="213">
        <f>ROUND(SUM(D27:F27),0)</f>
        <v>0</v>
      </c>
    </row>
    <row r="28" spans="1:7" s="1" customFormat="1" ht="9.75" customHeight="1" thickBot="1" x14ac:dyDescent="0.25">
      <c r="A28" s="396"/>
      <c r="B28" s="428"/>
      <c r="C28" s="428"/>
      <c r="D28" s="424"/>
      <c r="E28" s="425"/>
      <c r="F28" s="425"/>
      <c r="G28" s="426"/>
    </row>
    <row r="29" spans="1:7" s="337" customFormat="1" ht="15.75" customHeight="1" thickBot="1" x14ac:dyDescent="0.25">
      <c r="A29" s="427"/>
      <c r="B29" s="346" t="s">
        <v>84</v>
      </c>
      <c r="C29" s="346"/>
      <c r="D29" s="181">
        <f>ROUND(SUM(D22+D27+D13),0)</f>
        <v>0</v>
      </c>
      <c r="E29" s="181">
        <f>ROUND(SUM(E22+E27+E13),0)</f>
        <v>0</v>
      </c>
      <c r="F29" s="181">
        <f>ROUND(SUM(F22+F27+F13),0)</f>
        <v>0</v>
      </c>
      <c r="G29" s="214">
        <f>ROUND(SUM(G22+G27+G13),0)</f>
        <v>0</v>
      </c>
    </row>
    <row r="30" spans="1:7" s="1" customFormat="1" ht="13.5" thickBot="1" x14ac:dyDescent="0.25">
      <c r="D30" s="424"/>
      <c r="E30" s="425"/>
      <c r="F30" s="425"/>
      <c r="G30" s="426"/>
    </row>
    <row r="31" spans="1:7" ht="11.25" customHeight="1" x14ac:dyDescent="0.2">
      <c r="A31" s="573" t="s">
        <v>141</v>
      </c>
      <c r="B31" s="574"/>
      <c r="C31" s="574"/>
      <c r="D31" s="574"/>
      <c r="E31" s="574"/>
      <c r="F31" s="574"/>
      <c r="G31" s="575"/>
    </row>
    <row r="32" spans="1:7" ht="11.25" customHeight="1" thickBot="1" x14ac:dyDescent="0.25">
      <c r="A32" s="576"/>
      <c r="B32" s="577"/>
      <c r="C32" s="577"/>
      <c r="D32" s="577"/>
      <c r="E32" s="577"/>
      <c r="F32" s="577"/>
      <c r="G32" s="578"/>
    </row>
    <row r="33" spans="4:7" s="1" customFormat="1" x14ac:dyDescent="0.2">
      <c r="D33" s="343"/>
      <c r="E33" s="422"/>
      <c r="F33" s="422"/>
      <c r="G33" s="423"/>
    </row>
    <row r="34" spans="4:7" s="1" customFormat="1" x14ac:dyDescent="0.2">
      <c r="D34" s="343"/>
      <c r="E34" s="422"/>
      <c r="F34" s="422"/>
      <c r="G34" s="423"/>
    </row>
    <row r="35" spans="4:7" s="1" customFormat="1" x14ac:dyDescent="0.2">
      <c r="D35" s="343"/>
      <c r="E35" s="422"/>
      <c r="F35" s="422"/>
      <c r="G35" s="423"/>
    </row>
    <row r="36" spans="4:7" s="1" customFormat="1" x14ac:dyDescent="0.2">
      <c r="D36" s="343"/>
      <c r="E36" s="422"/>
      <c r="F36" s="422"/>
      <c r="G36" s="423"/>
    </row>
    <row r="37" spans="4:7" s="1" customFormat="1" x14ac:dyDescent="0.2">
      <c r="D37" s="343"/>
      <c r="E37" s="422"/>
      <c r="F37" s="422"/>
      <c r="G37" s="423"/>
    </row>
    <row r="38" spans="4:7" s="1" customFormat="1" x14ac:dyDescent="0.2">
      <c r="D38" s="343"/>
      <c r="E38" s="422"/>
      <c r="F38" s="422"/>
      <c r="G38" s="423"/>
    </row>
    <row r="39" spans="4:7" s="1" customFormat="1" x14ac:dyDescent="0.2">
      <c r="D39" s="343"/>
      <c r="E39" s="422"/>
      <c r="F39" s="422"/>
      <c r="G39" s="423"/>
    </row>
    <row r="40" spans="4:7" s="1" customFormat="1" x14ac:dyDescent="0.2">
      <c r="D40" s="343"/>
      <c r="E40" s="422"/>
      <c r="F40" s="422"/>
      <c r="G40" s="423"/>
    </row>
    <row r="41" spans="4:7" s="1" customFormat="1" x14ac:dyDescent="0.2">
      <c r="D41" s="343"/>
      <c r="E41" s="422"/>
      <c r="F41" s="422"/>
      <c r="G41" s="423"/>
    </row>
    <row r="42" spans="4:7" s="1" customFormat="1" x14ac:dyDescent="0.2">
      <c r="D42" s="343"/>
      <c r="E42" s="422"/>
      <c r="F42" s="422"/>
      <c r="G42" s="423"/>
    </row>
    <row r="43" spans="4:7" s="1" customFormat="1" x14ac:dyDescent="0.2">
      <c r="D43" s="343"/>
      <c r="E43" s="422"/>
      <c r="F43" s="422"/>
      <c r="G43" s="423"/>
    </row>
    <row r="44" spans="4:7" s="1" customFormat="1" x14ac:dyDescent="0.2">
      <c r="D44" s="343"/>
      <c r="E44" s="422"/>
      <c r="F44" s="422"/>
      <c r="G44" s="423"/>
    </row>
    <row r="45" spans="4:7" s="1" customFormat="1" x14ac:dyDescent="0.2">
      <c r="D45" s="343"/>
      <c r="E45" s="422"/>
      <c r="F45" s="422"/>
      <c r="G45" s="423"/>
    </row>
    <row r="46" spans="4:7" s="1" customFormat="1" x14ac:dyDescent="0.2">
      <c r="D46" s="343"/>
      <c r="E46" s="422"/>
      <c r="F46" s="422"/>
      <c r="G46" s="423"/>
    </row>
    <row r="47" spans="4:7" s="1" customFormat="1" x14ac:dyDescent="0.2">
      <c r="D47" s="343"/>
      <c r="E47" s="422"/>
      <c r="F47" s="422"/>
      <c r="G47" s="423"/>
    </row>
    <row r="48" spans="4:7" s="1" customFormat="1" x14ac:dyDescent="0.2">
      <c r="D48" s="343"/>
      <c r="E48" s="422"/>
      <c r="F48" s="422"/>
      <c r="G48" s="423"/>
    </row>
    <row r="49" spans="4:7" s="1" customFormat="1" x14ac:dyDescent="0.2">
      <c r="D49" s="343"/>
      <c r="E49" s="422"/>
      <c r="F49" s="422"/>
      <c r="G49" s="423"/>
    </row>
    <row r="50" spans="4:7" s="1" customFormat="1" x14ac:dyDescent="0.2">
      <c r="D50" s="343"/>
      <c r="E50" s="422"/>
      <c r="F50" s="422"/>
      <c r="G50" s="423"/>
    </row>
    <row r="51" spans="4:7" s="1" customFormat="1" x14ac:dyDescent="0.2">
      <c r="D51" s="343"/>
      <c r="E51" s="422"/>
      <c r="F51" s="422"/>
      <c r="G51" s="423"/>
    </row>
    <row r="52" spans="4:7" s="1" customFormat="1" x14ac:dyDescent="0.2">
      <c r="D52" s="343"/>
      <c r="E52" s="422"/>
      <c r="F52" s="422"/>
      <c r="G52" s="423"/>
    </row>
    <row r="53" spans="4:7" s="1" customFormat="1" x14ac:dyDescent="0.2">
      <c r="D53" s="343"/>
      <c r="E53" s="422"/>
      <c r="F53" s="422"/>
      <c r="G53" s="423"/>
    </row>
    <row r="54" spans="4:7" s="1" customFormat="1" x14ac:dyDescent="0.2">
      <c r="D54" s="343"/>
      <c r="E54" s="422"/>
      <c r="F54" s="422"/>
      <c r="G54" s="423"/>
    </row>
    <row r="55" spans="4:7" s="1" customFormat="1" x14ac:dyDescent="0.2">
      <c r="D55" s="343"/>
      <c r="E55" s="422"/>
      <c r="F55" s="422"/>
      <c r="G55" s="423"/>
    </row>
    <row r="56" spans="4:7" s="1" customFormat="1" x14ac:dyDescent="0.2">
      <c r="D56" s="343"/>
      <c r="E56" s="422"/>
      <c r="F56" s="422"/>
      <c r="G56" s="423"/>
    </row>
    <row r="57" spans="4:7" s="1" customFormat="1" x14ac:dyDescent="0.2">
      <c r="D57" s="343"/>
      <c r="E57" s="422"/>
      <c r="F57" s="422"/>
      <c r="G57" s="423"/>
    </row>
    <row r="58" spans="4:7" s="1" customFormat="1" x14ac:dyDescent="0.2">
      <c r="D58" s="343"/>
      <c r="E58" s="422"/>
      <c r="F58" s="422"/>
      <c r="G58" s="423"/>
    </row>
    <row r="59" spans="4:7" s="1" customFormat="1" x14ac:dyDescent="0.2">
      <c r="D59" s="343"/>
      <c r="E59" s="422"/>
      <c r="F59" s="422"/>
      <c r="G59" s="423"/>
    </row>
    <row r="60" spans="4:7" s="1" customFormat="1" x14ac:dyDescent="0.2">
      <c r="D60" s="343"/>
      <c r="E60" s="422"/>
      <c r="F60" s="422"/>
      <c r="G60" s="423"/>
    </row>
    <row r="61" spans="4:7" s="1" customFormat="1" x14ac:dyDescent="0.2">
      <c r="D61" s="343"/>
      <c r="E61" s="422"/>
      <c r="F61" s="422"/>
      <c r="G61" s="423"/>
    </row>
    <row r="62" spans="4:7" s="1" customFormat="1" x14ac:dyDescent="0.2">
      <c r="D62" s="343"/>
      <c r="E62" s="422"/>
      <c r="F62" s="422"/>
      <c r="G62" s="423"/>
    </row>
    <row r="63" spans="4:7" s="1" customFormat="1" x14ac:dyDescent="0.2">
      <c r="D63" s="343"/>
      <c r="E63" s="422"/>
      <c r="F63" s="422"/>
      <c r="G63" s="423"/>
    </row>
    <row r="64" spans="4:7" s="1" customFormat="1" x14ac:dyDescent="0.2">
      <c r="D64" s="343"/>
      <c r="E64" s="422"/>
      <c r="F64" s="422"/>
      <c r="G64" s="423"/>
    </row>
    <row r="65" spans="4:7" s="1" customFormat="1" x14ac:dyDescent="0.2">
      <c r="D65" s="343"/>
      <c r="E65" s="422"/>
      <c r="F65" s="422"/>
      <c r="G65" s="423"/>
    </row>
    <row r="66" spans="4:7" s="1" customFormat="1" x14ac:dyDescent="0.2">
      <c r="D66" s="343"/>
      <c r="E66" s="422"/>
      <c r="F66" s="422"/>
      <c r="G66" s="423"/>
    </row>
    <row r="67" spans="4:7" s="1" customFormat="1" x14ac:dyDescent="0.2">
      <c r="D67" s="343"/>
      <c r="E67" s="422"/>
      <c r="F67" s="422"/>
      <c r="G67" s="423"/>
    </row>
    <row r="68" spans="4:7" s="1" customFormat="1" x14ac:dyDescent="0.2">
      <c r="D68" s="343"/>
      <c r="E68" s="422"/>
      <c r="F68" s="422"/>
      <c r="G68" s="423"/>
    </row>
    <row r="69" spans="4:7" s="1" customFormat="1" x14ac:dyDescent="0.2">
      <c r="D69" s="343"/>
      <c r="E69" s="422"/>
      <c r="F69" s="422"/>
      <c r="G69" s="423"/>
    </row>
    <row r="70" spans="4:7" s="1" customFormat="1" x14ac:dyDescent="0.2">
      <c r="D70" s="343"/>
      <c r="E70" s="422"/>
      <c r="F70" s="422"/>
      <c r="G70" s="423"/>
    </row>
    <row r="71" spans="4:7" s="1" customFormat="1" x14ac:dyDescent="0.2">
      <c r="D71" s="343"/>
      <c r="E71" s="422"/>
      <c r="F71" s="422"/>
      <c r="G71" s="423"/>
    </row>
    <row r="72" spans="4:7" s="1" customFormat="1" x14ac:dyDescent="0.2">
      <c r="D72" s="343"/>
      <c r="E72" s="422"/>
      <c r="F72" s="422"/>
      <c r="G72" s="423"/>
    </row>
    <row r="73" spans="4:7" s="1" customFormat="1" x14ac:dyDescent="0.2">
      <c r="D73" s="343"/>
      <c r="E73" s="422"/>
      <c r="F73" s="422"/>
      <c r="G73" s="423"/>
    </row>
    <row r="74" spans="4:7" s="1" customFormat="1" x14ac:dyDescent="0.2">
      <c r="D74" s="343"/>
      <c r="E74" s="422"/>
      <c r="F74" s="422"/>
      <c r="G74" s="423"/>
    </row>
    <row r="75" spans="4:7" s="1" customFormat="1" x14ac:dyDescent="0.2">
      <c r="D75" s="343"/>
      <c r="E75" s="422"/>
      <c r="F75" s="422"/>
      <c r="G75" s="423"/>
    </row>
    <row r="76" spans="4:7" s="1" customFormat="1" x14ac:dyDescent="0.2">
      <c r="D76" s="343"/>
      <c r="E76" s="422"/>
      <c r="F76" s="422"/>
      <c r="G76" s="423"/>
    </row>
    <row r="77" spans="4:7" s="1" customFormat="1" x14ac:dyDescent="0.2">
      <c r="D77" s="343"/>
      <c r="E77" s="422"/>
      <c r="F77" s="422"/>
      <c r="G77" s="423"/>
    </row>
    <row r="78" spans="4:7" s="1" customFormat="1" x14ac:dyDescent="0.2">
      <c r="D78" s="343"/>
      <c r="E78" s="422"/>
      <c r="F78" s="422"/>
      <c r="G78" s="423"/>
    </row>
    <row r="79" spans="4:7" s="1" customFormat="1" x14ac:dyDescent="0.2">
      <c r="D79" s="343"/>
      <c r="E79" s="422"/>
      <c r="F79" s="422"/>
      <c r="G79" s="423"/>
    </row>
    <row r="80" spans="4:7" s="1" customFormat="1" x14ac:dyDescent="0.2">
      <c r="D80" s="343"/>
      <c r="E80" s="422"/>
      <c r="F80" s="422"/>
      <c r="G80" s="423"/>
    </row>
    <row r="81" spans="4:7" s="1" customFormat="1" x14ac:dyDescent="0.2">
      <c r="D81" s="343"/>
      <c r="E81" s="422"/>
      <c r="F81" s="422"/>
      <c r="G81" s="423"/>
    </row>
    <row r="82" spans="4:7" s="1" customFormat="1" x14ac:dyDescent="0.2">
      <c r="D82" s="343"/>
      <c r="E82" s="422"/>
      <c r="F82" s="422"/>
      <c r="G82" s="423"/>
    </row>
    <row r="83" spans="4:7" s="1" customFormat="1" x14ac:dyDescent="0.2">
      <c r="D83" s="343"/>
      <c r="E83" s="422"/>
      <c r="F83" s="422"/>
      <c r="G83" s="423"/>
    </row>
    <row r="84" spans="4:7" s="1" customFormat="1" x14ac:dyDescent="0.2">
      <c r="D84" s="343"/>
      <c r="E84" s="422"/>
      <c r="F84" s="422"/>
      <c r="G84" s="423"/>
    </row>
    <row r="85" spans="4:7" s="1" customFormat="1" x14ac:dyDescent="0.2">
      <c r="D85" s="343"/>
      <c r="E85" s="422"/>
      <c r="F85" s="422"/>
      <c r="G85" s="423"/>
    </row>
    <row r="86" spans="4:7" s="1" customFormat="1" x14ac:dyDescent="0.2">
      <c r="D86" s="343"/>
      <c r="E86" s="422"/>
      <c r="F86" s="422"/>
      <c r="G86" s="423"/>
    </row>
    <row r="87" spans="4:7" s="1" customFormat="1" x14ac:dyDescent="0.2">
      <c r="D87" s="343"/>
      <c r="E87" s="422"/>
      <c r="F87" s="422"/>
      <c r="G87" s="423"/>
    </row>
    <row r="88" spans="4:7" s="1" customFormat="1" x14ac:dyDescent="0.2">
      <c r="D88" s="343"/>
      <c r="E88" s="422"/>
      <c r="F88" s="422"/>
      <c r="G88" s="423"/>
    </row>
    <row r="89" spans="4:7" s="1" customFormat="1" x14ac:dyDescent="0.2">
      <c r="D89" s="343"/>
      <c r="E89" s="422"/>
      <c r="F89" s="422"/>
      <c r="G89" s="423"/>
    </row>
    <row r="90" spans="4:7" s="1" customFormat="1" x14ac:dyDescent="0.2">
      <c r="D90" s="343"/>
      <c r="E90" s="422"/>
      <c r="F90" s="422"/>
      <c r="G90" s="423"/>
    </row>
    <row r="91" spans="4:7" s="1" customFormat="1" x14ac:dyDescent="0.2">
      <c r="D91" s="343"/>
      <c r="E91" s="422"/>
      <c r="F91" s="422"/>
      <c r="G91" s="423"/>
    </row>
    <row r="92" spans="4:7" s="1" customFormat="1" x14ac:dyDescent="0.2">
      <c r="D92" s="343"/>
      <c r="E92" s="422"/>
      <c r="F92" s="422"/>
      <c r="G92" s="423"/>
    </row>
    <row r="93" spans="4:7" s="1" customFormat="1" x14ac:dyDescent="0.2">
      <c r="D93" s="343"/>
      <c r="E93" s="422"/>
      <c r="F93" s="422"/>
      <c r="G93" s="423"/>
    </row>
    <row r="94" spans="4:7" s="1" customFormat="1" x14ac:dyDescent="0.2">
      <c r="D94" s="343"/>
      <c r="E94" s="422"/>
      <c r="F94" s="422"/>
      <c r="G94" s="423"/>
    </row>
    <row r="95" spans="4:7" s="1" customFormat="1" x14ac:dyDescent="0.2">
      <c r="D95" s="343"/>
      <c r="E95" s="422"/>
      <c r="F95" s="422"/>
      <c r="G95" s="423"/>
    </row>
    <row r="96" spans="4:7" s="1" customFormat="1" x14ac:dyDescent="0.2">
      <c r="D96" s="343"/>
      <c r="E96" s="422"/>
      <c r="F96" s="422"/>
      <c r="G96" s="423"/>
    </row>
    <row r="97" spans="4:7" s="1" customFormat="1" x14ac:dyDescent="0.2">
      <c r="D97" s="343"/>
      <c r="E97" s="422"/>
      <c r="F97" s="422"/>
      <c r="G97" s="423"/>
    </row>
    <row r="98" spans="4:7" s="1" customFormat="1" x14ac:dyDescent="0.2">
      <c r="D98" s="343"/>
      <c r="E98" s="422"/>
      <c r="F98" s="422"/>
      <c r="G98" s="423"/>
    </row>
    <row r="99" spans="4:7" s="1" customFormat="1" x14ac:dyDescent="0.2">
      <c r="D99" s="343"/>
      <c r="E99" s="422"/>
      <c r="F99" s="422"/>
      <c r="G99" s="423"/>
    </row>
    <row r="100" spans="4:7" s="1" customFormat="1" x14ac:dyDescent="0.2">
      <c r="D100" s="343"/>
      <c r="E100" s="422"/>
      <c r="F100" s="422"/>
      <c r="G100" s="423"/>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Z50"/>
  <sheetViews>
    <sheetView showGridLines="0" zoomScale="90" workbookViewId="0">
      <selection activeCell="D12" sqref="D12"/>
    </sheetView>
  </sheetViews>
  <sheetFormatPr defaultColWidth="9.140625" defaultRowHeight="12.75" x14ac:dyDescent="0.2"/>
  <cols>
    <col min="1" max="1" width="8" style="5" customWidth="1"/>
    <col min="2" max="2" width="57.42578125" style="5" customWidth="1"/>
    <col min="3" max="3" width="12.42578125" style="189" customWidth="1"/>
    <col min="4" max="4" width="28.28515625" style="215" customWidth="1"/>
    <col min="5" max="5" width="50.85546875" style="190" customWidth="1"/>
    <col min="6" max="26" width="9.140625" style="1"/>
    <col min="27" max="16384" width="9.140625" style="5"/>
  </cols>
  <sheetData>
    <row r="1" spans="1:11" s="468" customFormat="1" ht="12.75" customHeight="1" x14ac:dyDescent="0.2">
      <c r="A1" s="580" t="s">
        <v>121</v>
      </c>
      <c r="B1" s="580"/>
      <c r="C1" s="681"/>
      <c r="D1" s="371"/>
      <c r="E1" s="444"/>
      <c r="F1" s="391"/>
      <c r="G1" s="391"/>
      <c r="H1" s="391"/>
    </row>
    <row r="2" spans="1:11" s="394" customFormat="1" ht="18.75" thickBot="1" x14ac:dyDescent="0.25">
      <c r="A2" s="682" t="s">
        <v>51</v>
      </c>
      <c r="B2" s="682"/>
      <c r="C2" s="682"/>
      <c r="D2" s="682"/>
      <c r="E2" s="682"/>
      <c r="F2" s="314"/>
      <c r="G2" s="314"/>
      <c r="H2" s="314"/>
      <c r="I2" s="393"/>
      <c r="J2" s="393"/>
      <c r="K2" s="393"/>
    </row>
    <row r="3" spans="1:11" s="1" customFormat="1" ht="76.5" customHeight="1" thickBot="1" x14ac:dyDescent="0.25">
      <c r="A3" s="584" t="s">
        <v>193</v>
      </c>
      <c r="B3" s="585"/>
      <c r="C3" s="585"/>
      <c r="D3" s="585"/>
      <c r="E3" s="586"/>
    </row>
    <row r="4" spans="1:11" s="1" customFormat="1" ht="11.25" customHeight="1" thickBot="1" x14ac:dyDescent="0.25">
      <c r="B4" s="376"/>
      <c r="C4" s="343"/>
      <c r="D4" s="676"/>
      <c r="E4" s="344"/>
    </row>
    <row r="5" spans="1:11" ht="15.75" customHeight="1" thickBot="1" x14ac:dyDescent="0.3">
      <c r="A5" s="592" t="s">
        <v>179</v>
      </c>
      <c r="B5" s="593"/>
      <c r="C5" s="593"/>
      <c r="D5" s="593"/>
      <c r="E5" s="594"/>
    </row>
    <row r="6" spans="1:11" s="1" customFormat="1" ht="13.5" thickBot="1" x14ac:dyDescent="0.25">
      <c r="B6" s="376"/>
      <c r="C6" s="343"/>
      <c r="D6" s="676"/>
      <c r="E6" s="344"/>
    </row>
    <row r="7" spans="1:11" s="337" customFormat="1" ht="26.25" thickBot="1" x14ac:dyDescent="0.25">
      <c r="A7" s="679" t="s">
        <v>153</v>
      </c>
      <c r="B7" s="416" t="s">
        <v>98</v>
      </c>
      <c r="C7" s="418" t="s">
        <v>99</v>
      </c>
      <c r="D7" s="419" t="s">
        <v>64</v>
      </c>
      <c r="E7" s="283" t="s">
        <v>65</v>
      </c>
    </row>
    <row r="8" spans="1:11" s="337" customFormat="1" ht="15.75" thickBot="1" x14ac:dyDescent="0.25">
      <c r="A8" s="587" t="s">
        <v>54</v>
      </c>
      <c r="B8" s="588"/>
      <c r="C8" s="588"/>
      <c r="D8" s="588"/>
      <c r="E8" s="589"/>
    </row>
    <row r="9" spans="1:11" s="675" customFormat="1" ht="13.5" thickBot="1" x14ac:dyDescent="0.25">
      <c r="A9" s="384">
        <v>3</v>
      </c>
      <c r="B9" s="439" t="s">
        <v>143</v>
      </c>
      <c r="C9" s="389">
        <v>28000</v>
      </c>
      <c r="D9" s="680" t="s">
        <v>0</v>
      </c>
      <c r="E9" s="390" t="s">
        <v>1</v>
      </c>
    </row>
    <row r="10" spans="1:11" x14ac:dyDescent="0.2">
      <c r="A10" s="160"/>
      <c r="B10" s="154"/>
      <c r="C10" s="101"/>
      <c r="D10" s="121"/>
      <c r="E10" s="105"/>
    </row>
    <row r="11" spans="1:11" x14ac:dyDescent="0.2">
      <c r="A11" s="160"/>
      <c r="B11" s="154"/>
      <c r="C11" s="101"/>
      <c r="D11" s="121"/>
      <c r="E11" s="105"/>
    </row>
    <row r="12" spans="1:11" x14ac:dyDescent="0.2">
      <c r="A12" s="160"/>
      <c r="B12" s="154"/>
      <c r="C12" s="101"/>
      <c r="D12" s="121"/>
      <c r="E12" s="105"/>
    </row>
    <row r="13" spans="1:11" x14ac:dyDescent="0.2">
      <c r="A13" s="160"/>
      <c r="B13" s="154"/>
      <c r="C13" s="101"/>
      <c r="D13" s="121"/>
      <c r="E13" s="105"/>
    </row>
    <row r="14" spans="1:11" ht="13.5" thickBot="1" x14ac:dyDescent="0.25">
      <c r="A14" s="161"/>
      <c r="B14" s="157"/>
      <c r="C14" s="164"/>
      <c r="D14" s="165"/>
      <c r="E14" s="146"/>
    </row>
    <row r="15" spans="1:11" s="1" customFormat="1" ht="13.5" thickBot="1" x14ac:dyDescent="0.25">
      <c r="A15" s="345"/>
      <c r="B15" s="346" t="s">
        <v>58</v>
      </c>
      <c r="C15" s="181">
        <f>SUM(C10:C14)</f>
        <v>0</v>
      </c>
      <c r="D15" s="677"/>
      <c r="E15" s="370"/>
    </row>
    <row r="16" spans="1:11" s="337" customFormat="1" ht="15.75" thickBot="1" x14ac:dyDescent="0.25">
      <c r="A16" s="587" t="s">
        <v>57</v>
      </c>
      <c r="B16" s="588"/>
      <c r="C16" s="588"/>
      <c r="D16" s="588"/>
      <c r="E16" s="589"/>
    </row>
    <row r="17" spans="1:5" x14ac:dyDescent="0.2">
      <c r="A17" s="162"/>
      <c r="B17" s="153"/>
      <c r="C17" s="101"/>
      <c r="D17" s="163"/>
      <c r="E17" s="102"/>
    </row>
    <row r="18" spans="1:5" x14ac:dyDescent="0.2">
      <c r="A18" s="160"/>
      <c r="B18" s="154"/>
      <c r="C18" s="110"/>
      <c r="D18" s="121"/>
      <c r="E18" s="105"/>
    </row>
    <row r="19" spans="1:5" x14ac:dyDescent="0.2">
      <c r="A19" s="160"/>
      <c r="B19" s="154"/>
      <c r="C19" s="110"/>
      <c r="D19" s="121"/>
      <c r="E19" s="105"/>
    </row>
    <row r="20" spans="1:5" x14ac:dyDescent="0.2">
      <c r="A20" s="160"/>
      <c r="B20" s="154"/>
      <c r="C20" s="110"/>
      <c r="D20" s="121"/>
      <c r="E20" s="105"/>
    </row>
    <row r="21" spans="1:5" ht="13.5" thickBot="1" x14ac:dyDescent="0.25">
      <c r="A21" s="161"/>
      <c r="B21" s="157"/>
      <c r="C21" s="151"/>
      <c r="D21" s="165"/>
      <c r="E21" s="146"/>
    </row>
    <row r="22" spans="1:5" s="1" customFormat="1" ht="13.5" thickBot="1" x14ac:dyDescent="0.25">
      <c r="A22" s="345"/>
      <c r="B22" s="346" t="s">
        <v>59</v>
      </c>
      <c r="C22" s="195">
        <f>SUM(C17:C21)</f>
        <v>0</v>
      </c>
      <c r="D22" s="677"/>
      <c r="E22" s="370"/>
    </row>
    <row r="23" spans="1:5" s="337" customFormat="1" ht="15.75" thickBot="1" x14ac:dyDescent="0.25">
      <c r="A23" s="587" t="s">
        <v>55</v>
      </c>
      <c r="B23" s="588"/>
      <c r="C23" s="588"/>
      <c r="D23" s="588"/>
      <c r="E23" s="589"/>
    </row>
    <row r="24" spans="1:5" x14ac:dyDescent="0.2">
      <c r="A24" s="162"/>
      <c r="B24" s="153"/>
      <c r="C24" s="101"/>
      <c r="D24" s="163"/>
      <c r="E24" s="102"/>
    </row>
    <row r="25" spans="1:5" x14ac:dyDescent="0.2">
      <c r="A25" s="160"/>
      <c r="B25" s="154"/>
      <c r="C25" s="101"/>
      <c r="D25" s="121"/>
      <c r="E25" s="105"/>
    </row>
    <row r="26" spans="1:5" x14ac:dyDescent="0.2">
      <c r="A26" s="160"/>
      <c r="B26" s="154"/>
      <c r="C26" s="101"/>
      <c r="D26" s="121"/>
      <c r="E26" s="105"/>
    </row>
    <row r="27" spans="1:5" x14ac:dyDescent="0.2">
      <c r="A27" s="160"/>
      <c r="B27" s="154"/>
      <c r="C27" s="101"/>
      <c r="D27" s="121"/>
      <c r="E27" s="105"/>
    </row>
    <row r="28" spans="1:5" ht="13.5" thickBot="1" x14ac:dyDescent="0.25">
      <c r="A28" s="161"/>
      <c r="B28" s="157"/>
      <c r="C28" s="164"/>
      <c r="D28" s="165"/>
      <c r="E28" s="146"/>
    </row>
    <row r="29" spans="1:5" s="1" customFormat="1" ht="13.5" thickBot="1" x14ac:dyDescent="0.25">
      <c r="A29" s="345"/>
      <c r="B29" s="346" t="s">
        <v>60</v>
      </c>
      <c r="C29" s="195">
        <f>SUM(C24:C28)</f>
        <v>0</v>
      </c>
      <c r="D29" s="677"/>
      <c r="E29" s="370"/>
    </row>
    <row r="30" spans="1:5" s="337" customFormat="1" ht="13.5" thickBot="1" x14ac:dyDescent="0.25">
      <c r="A30" s="427"/>
      <c r="B30" s="346" t="s">
        <v>95</v>
      </c>
      <c r="C30" s="181">
        <f>C15+C22+C29</f>
        <v>0</v>
      </c>
      <c r="D30" s="678"/>
      <c r="E30" s="350"/>
    </row>
    <row r="31" spans="1:5" s="1" customFormat="1" ht="13.5" thickBot="1" x14ac:dyDescent="0.25">
      <c r="C31" s="343"/>
      <c r="D31" s="676"/>
      <c r="E31" s="344"/>
    </row>
    <row r="32" spans="1:5" ht="11.25" customHeight="1" x14ac:dyDescent="0.2">
      <c r="A32" s="573" t="s">
        <v>141</v>
      </c>
      <c r="B32" s="574"/>
      <c r="C32" s="574"/>
      <c r="D32" s="574"/>
      <c r="E32" s="575"/>
    </row>
    <row r="33" spans="1:5" ht="11.25" customHeight="1" thickBot="1" x14ac:dyDescent="0.25">
      <c r="A33" s="576"/>
      <c r="B33" s="577"/>
      <c r="C33" s="577"/>
      <c r="D33" s="577"/>
      <c r="E33" s="578"/>
    </row>
    <row r="34" spans="1:5" s="1" customFormat="1" x14ac:dyDescent="0.2">
      <c r="C34" s="343"/>
      <c r="D34" s="676"/>
      <c r="E34" s="344"/>
    </row>
    <row r="35" spans="1:5" s="1" customFormat="1" x14ac:dyDescent="0.2">
      <c r="C35" s="343"/>
      <c r="D35" s="676"/>
      <c r="E35" s="344"/>
    </row>
    <row r="36" spans="1:5" s="1" customFormat="1" x14ac:dyDescent="0.2">
      <c r="C36" s="343"/>
      <c r="D36" s="676"/>
      <c r="E36" s="344"/>
    </row>
    <row r="37" spans="1:5" s="1" customFormat="1" x14ac:dyDescent="0.2">
      <c r="C37" s="343"/>
      <c r="D37" s="676"/>
      <c r="E37" s="344"/>
    </row>
    <row r="38" spans="1:5" s="1" customFormat="1" x14ac:dyDescent="0.2">
      <c r="C38" s="343"/>
      <c r="D38" s="676"/>
      <c r="E38" s="344"/>
    </row>
    <row r="39" spans="1:5" s="1" customFormat="1" x14ac:dyDescent="0.2">
      <c r="C39" s="343"/>
      <c r="D39" s="676"/>
      <c r="E39" s="344"/>
    </row>
    <row r="40" spans="1:5" s="1" customFormat="1" x14ac:dyDescent="0.2">
      <c r="C40" s="343"/>
      <c r="D40" s="676"/>
      <c r="E40" s="344"/>
    </row>
    <row r="41" spans="1:5" s="1" customFormat="1" x14ac:dyDescent="0.2">
      <c r="C41" s="343"/>
      <c r="D41" s="676"/>
      <c r="E41" s="344"/>
    </row>
    <row r="42" spans="1:5" s="1" customFormat="1" x14ac:dyDescent="0.2">
      <c r="C42" s="343"/>
      <c r="D42" s="676"/>
      <c r="E42" s="344"/>
    </row>
    <row r="43" spans="1:5" s="1" customFormat="1" x14ac:dyDescent="0.2">
      <c r="C43" s="343"/>
      <c r="D43" s="676"/>
      <c r="E43" s="344"/>
    </row>
    <row r="44" spans="1:5" s="1" customFormat="1" x14ac:dyDescent="0.2">
      <c r="C44" s="343"/>
      <c r="D44" s="676"/>
      <c r="E44" s="344"/>
    </row>
    <row r="45" spans="1:5" s="1" customFormat="1" x14ac:dyDescent="0.2">
      <c r="C45" s="343"/>
      <c r="D45" s="676"/>
      <c r="E45" s="344"/>
    </row>
    <row r="46" spans="1:5" s="1" customFormat="1" x14ac:dyDescent="0.2">
      <c r="C46" s="343"/>
      <c r="D46" s="676"/>
      <c r="E46" s="344"/>
    </row>
    <row r="47" spans="1:5" s="1" customFormat="1" x14ac:dyDescent="0.2">
      <c r="C47" s="343"/>
      <c r="D47" s="676"/>
      <c r="E47" s="344"/>
    </row>
    <row r="48" spans="1:5" s="1" customFormat="1" x14ac:dyDescent="0.2">
      <c r="C48" s="343"/>
      <c r="D48" s="676"/>
      <c r="E48" s="344"/>
    </row>
    <row r="49" spans="3:5" s="1" customFormat="1" x14ac:dyDescent="0.2">
      <c r="C49" s="343"/>
      <c r="D49" s="676"/>
      <c r="E49" s="344"/>
    </row>
    <row r="50" spans="3:5" s="1" customFormat="1" x14ac:dyDescent="0.2">
      <c r="C50" s="343"/>
      <c r="D50" s="676"/>
      <c r="E50" s="344"/>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sqref="A1:B1"/>
    </sheetView>
  </sheetViews>
  <sheetFormatPr defaultColWidth="9.140625" defaultRowHeight="12.75" x14ac:dyDescent="0.2"/>
  <cols>
    <col min="1" max="1" width="7.7109375" style="5" customWidth="1"/>
    <col min="2" max="2" width="42.28515625" style="5" customWidth="1"/>
    <col min="3" max="3" width="14.140625" style="189" customWidth="1"/>
    <col min="4" max="4" width="36.140625" style="217" customWidth="1"/>
    <col min="5" max="5" width="61.7109375" style="190" customWidth="1"/>
    <col min="6" max="16384" width="9.140625" style="5"/>
  </cols>
  <sheetData>
    <row r="1" spans="1:8" s="197" customFormat="1" ht="12.75" customHeight="1" x14ac:dyDescent="0.2">
      <c r="A1" s="591" t="s">
        <v>121</v>
      </c>
      <c r="B1" s="591"/>
      <c r="C1" s="182"/>
      <c r="D1" s="196"/>
      <c r="E1" s="183"/>
    </row>
    <row r="2" spans="1:8" s="199" customFormat="1" ht="18.75" thickBot="1" x14ac:dyDescent="0.25">
      <c r="A2" s="598" t="s">
        <v>52</v>
      </c>
      <c r="B2" s="598"/>
      <c r="C2" s="598"/>
      <c r="D2" s="598"/>
      <c r="E2" s="598"/>
      <c r="F2" s="198"/>
      <c r="G2" s="198"/>
      <c r="H2" s="198"/>
    </row>
    <row r="3" spans="1:8" ht="81" customHeight="1" thickBot="1" x14ac:dyDescent="0.25">
      <c r="A3" s="599" t="s">
        <v>191</v>
      </c>
      <c r="B3" s="600"/>
      <c r="C3" s="600"/>
      <c r="D3" s="600"/>
      <c r="E3" s="601"/>
    </row>
    <row r="4" spans="1:8" ht="6.75" customHeight="1" thickBot="1" x14ac:dyDescent="0.25">
      <c r="B4" s="185"/>
    </row>
    <row r="5" spans="1:8" s="201" customFormat="1" ht="26.25" thickBot="1" x14ac:dyDescent="0.25">
      <c r="A5" s="204" t="s">
        <v>153</v>
      </c>
      <c r="B5" s="205" t="s">
        <v>154</v>
      </c>
      <c r="C5" s="206" t="s">
        <v>80</v>
      </c>
      <c r="D5" s="207" t="s">
        <v>64</v>
      </c>
      <c r="E5" s="208" t="s">
        <v>65</v>
      </c>
    </row>
    <row r="6" spans="1:8" s="184" customFormat="1" ht="15.75" thickBot="1" x14ac:dyDescent="0.25">
      <c r="A6" s="595" t="s">
        <v>54</v>
      </c>
      <c r="B6" s="596"/>
      <c r="C6" s="596"/>
      <c r="D6" s="596"/>
      <c r="E6" s="597"/>
    </row>
    <row r="7" spans="1:8" ht="13.5" customHeight="1" thickBot="1" x14ac:dyDescent="0.25">
      <c r="A7" s="202">
        <v>5</v>
      </c>
      <c r="B7" s="191" t="s">
        <v>155</v>
      </c>
      <c r="C7" s="192">
        <v>16000</v>
      </c>
      <c r="D7" s="218" t="s">
        <v>105</v>
      </c>
      <c r="E7" s="193" t="s">
        <v>106</v>
      </c>
    </row>
    <row r="8" spans="1:8" x14ac:dyDescent="0.2">
      <c r="A8" s="160"/>
      <c r="B8" s="153"/>
      <c r="C8" s="101"/>
      <c r="D8" s="122"/>
      <c r="E8" s="102"/>
    </row>
    <row r="9" spans="1:8" x14ac:dyDescent="0.2">
      <c r="A9" s="160"/>
      <c r="B9" s="153"/>
      <c r="C9" s="101"/>
      <c r="D9" s="122"/>
      <c r="E9" s="102"/>
    </row>
    <row r="10" spans="1:8" x14ac:dyDescent="0.2">
      <c r="A10" s="160"/>
      <c r="B10" s="154"/>
      <c r="C10" s="110"/>
      <c r="D10" s="123"/>
      <c r="E10" s="105"/>
    </row>
    <row r="11" spans="1:8" x14ac:dyDescent="0.2">
      <c r="A11" s="160"/>
      <c r="B11" s="154"/>
      <c r="C11" s="110"/>
      <c r="D11" s="123"/>
      <c r="E11" s="105"/>
    </row>
    <row r="12" spans="1:8" x14ac:dyDescent="0.2">
      <c r="A12" s="160"/>
      <c r="B12" s="154"/>
      <c r="C12" s="110"/>
      <c r="D12" s="123"/>
      <c r="E12" s="105"/>
    </row>
    <row r="13" spans="1:8" ht="13.5" thickBot="1" x14ac:dyDescent="0.25">
      <c r="A13" s="161"/>
      <c r="B13" s="157"/>
      <c r="C13" s="151"/>
      <c r="D13" s="166"/>
      <c r="E13" s="146"/>
    </row>
    <row r="14" spans="1:8" ht="13.5" thickBot="1" x14ac:dyDescent="0.25">
      <c r="A14" s="180"/>
      <c r="B14" s="120" t="s">
        <v>58</v>
      </c>
      <c r="C14" s="195">
        <f>ROUND(SUM(C8:C13),0)</f>
        <v>0</v>
      </c>
      <c r="D14" s="124"/>
      <c r="E14" s="98"/>
    </row>
    <row r="15" spans="1:8" s="184" customFormat="1" ht="15.75" thickBot="1" x14ac:dyDescent="0.25">
      <c r="A15" s="216"/>
      <c r="B15" s="596" t="s">
        <v>57</v>
      </c>
      <c r="C15" s="596"/>
      <c r="D15" s="596"/>
      <c r="E15" s="597"/>
    </row>
    <row r="16" spans="1:8" x14ac:dyDescent="0.2">
      <c r="A16" s="162"/>
      <c r="B16" s="167"/>
      <c r="C16" s="101"/>
      <c r="D16" s="122"/>
      <c r="E16" s="102"/>
    </row>
    <row r="17" spans="1:5" x14ac:dyDescent="0.2">
      <c r="A17" s="160"/>
      <c r="B17" s="154"/>
      <c r="C17" s="110"/>
      <c r="D17" s="123"/>
      <c r="E17" s="105"/>
    </row>
    <row r="18" spans="1:5" x14ac:dyDescent="0.2">
      <c r="A18" s="160"/>
      <c r="B18" s="154"/>
      <c r="C18" s="110"/>
      <c r="D18" s="123"/>
      <c r="E18" s="105"/>
    </row>
    <row r="19" spans="1:5" x14ac:dyDescent="0.2">
      <c r="A19" s="160"/>
      <c r="B19" s="154"/>
      <c r="C19" s="110"/>
      <c r="D19" s="123"/>
      <c r="E19" s="105"/>
    </row>
    <row r="20" spans="1:5" x14ac:dyDescent="0.2">
      <c r="A20" s="160"/>
      <c r="B20" s="154"/>
      <c r="C20" s="110"/>
      <c r="D20" s="123"/>
      <c r="E20" s="105"/>
    </row>
    <row r="21" spans="1:5" ht="13.5" thickBot="1" x14ac:dyDescent="0.25">
      <c r="A21" s="161"/>
      <c r="B21" s="157"/>
      <c r="C21" s="151"/>
      <c r="D21" s="166"/>
      <c r="E21" s="146"/>
    </row>
    <row r="22" spans="1:5" ht="13.5" thickBot="1" x14ac:dyDescent="0.25">
      <c r="A22" s="180"/>
      <c r="B22" s="120" t="s">
        <v>59</v>
      </c>
      <c r="C22" s="195">
        <f>ROUND(SUM(C16:C21),0)</f>
        <v>0</v>
      </c>
      <c r="D22" s="124"/>
      <c r="E22" s="98"/>
    </row>
    <row r="23" spans="1:5" s="184" customFormat="1" ht="15.75" thickBot="1" x14ac:dyDescent="0.25">
      <c r="A23" s="216"/>
      <c r="B23" s="596" t="s">
        <v>55</v>
      </c>
      <c r="C23" s="596"/>
      <c r="D23" s="596"/>
      <c r="E23" s="597"/>
    </row>
    <row r="24" spans="1:5" x14ac:dyDescent="0.2">
      <c r="A24" s="162"/>
      <c r="B24" s="167"/>
      <c r="C24" s="101"/>
      <c r="D24" s="122"/>
      <c r="E24" s="102"/>
    </row>
    <row r="25" spans="1:5" x14ac:dyDescent="0.2">
      <c r="A25" s="160"/>
      <c r="B25" s="153"/>
      <c r="C25" s="101"/>
      <c r="D25" s="122"/>
      <c r="E25" s="102"/>
    </row>
    <row r="26" spans="1:5" x14ac:dyDescent="0.2">
      <c r="A26" s="160"/>
      <c r="B26" s="154"/>
      <c r="C26" s="110"/>
      <c r="D26" s="123"/>
      <c r="E26" s="105"/>
    </row>
    <row r="27" spans="1:5" x14ac:dyDescent="0.2">
      <c r="A27" s="160"/>
      <c r="B27" s="154"/>
      <c r="C27" s="110"/>
      <c r="D27" s="123"/>
      <c r="E27" s="105"/>
    </row>
    <row r="28" spans="1:5" x14ac:dyDescent="0.2">
      <c r="A28" s="160"/>
      <c r="B28" s="154"/>
      <c r="C28" s="110"/>
      <c r="D28" s="123"/>
      <c r="E28" s="105"/>
    </row>
    <row r="29" spans="1:5" ht="13.5" thickBot="1" x14ac:dyDescent="0.25">
      <c r="A29" s="161"/>
      <c r="B29" s="157"/>
      <c r="C29" s="151"/>
      <c r="D29" s="166"/>
      <c r="E29" s="146"/>
    </row>
    <row r="30" spans="1:5" ht="13.5" thickBot="1" x14ac:dyDescent="0.25">
      <c r="A30" s="180"/>
      <c r="B30" s="120" t="s">
        <v>60</v>
      </c>
      <c r="C30" s="195">
        <f>ROUND(SUM(C24:C29),0)</f>
        <v>0</v>
      </c>
      <c r="D30" s="124"/>
      <c r="E30" s="98"/>
    </row>
    <row r="31" spans="1:5" s="184" customFormat="1" ht="13.5" thickBot="1" x14ac:dyDescent="0.25">
      <c r="A31" s="209"/>
      <c r="B31" s="120" t="s">
        <v>95</v>
      </c>
      <c r="C31" s="219">
        <f>ROUND(SUM(C30+C22+C14),0)</f>
        <v>0</v>
      </c>
      <c r="D31" s="136"/>
      <c r="E31" s="106"/>
    </row>
    <row r="32" spans="1:5" ht="13.5" thickBot="1" x14ac:dyDescent="0.25"/>
    <row r="33" spans="1:5" ht="11.25" customHeight="1" x14ac:dyDescent="0.2">
      <c r="A33" s="573" t="s">
        <v>141</v>
      </c>
      <c r="B33" s="574"/>
      <c r="C33" s="574"/>
      <c r="D33" s="574"/>
      <c r="E33" s="575"/>
    </row>
    <row r="34" spans="1:5" ht="11.25" customHeight="1" thickBot="1" x14ac:dyDescent="0.25">
      <c r="A34" s="576"/>
      <c r="B34" s="577"/>
      <c r="C34" s="577"/>
      <c r="D34" s="577"/>
      <c r="E34" s="578"/>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4518c7db9b73fc249011dc07c0e92da4">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39baf50ddeb142780d0be8a2cb9f097d"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3FC31F-3BBF-419D-99B1-22226AB3D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C459A-88E6-4C69-A7A2-C889E476A057}">
  <ds:schemaRefs>
    <ds:schemaRef ds:uri="http://schemas.microsoft.com/sharepoint/v3"/>
    <ds:schemaRef ds:uri="c6d9b406-8ab6-4e35-b189-c607f551e6ff"/>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4a53122c-99ef-4056-b9d7-198bf3ffeec5"/>
    <ds:schemaRef ds:uri="http://purl.org/dc/dcmitype/"/>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Coy, Ava</cp:lastModifiedBy>
  <cp:lastPrinted>2017-02-23T22:28:26Z</cp:lastPrinted>
  <dcterms:created xsi:type="dcterms:W3CDTF">2006-10-30T17:25:35Z</dcterms:created>
  <dcterms:modified xsi:type="dcterms:W3CDTF">2020-04-15T23:00:02Z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